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05" windowWidth="12120" windowHeight="8430" tabRatio="623" activeTab="2"/>
  </bookViews>
  <sheets>
    <sheet name="YARIŞ 1" sheetId="1" r:id="rId1"/>
    <sheet name="YARIŞ 2" sheetId="2" r:id="rId2"/>
    <sheet name="SONUÇ" sheetId="3" r:id="rId3"/>
  </sheets>
  <calcPr calcId="144525"/>
</workbook>
</file>

<file path=xl/calcChain.xml><?xml version="1.0" encoding="utf-8"?>
<calcChain xmlns="http://schemas.openxmlformats.org/spreadsheetml/2006/main">
  <c r="H30" i="3" l="1"/>
  <c r="H29" i="3"/>
  <c r="H24" i="3"/>
  <c r="H26" i="3"/>
  <c r="H25" i="3"/>
  <c r="H28" i="3"/>
  <c r="H27" i="3"/>
  <c r="H31" i="3"/>
  <c r="H32" i="3"/>
  <c r="H12" i="3"/>
  <c r="H15" i="3"/>
  <c r="H13" i="3"/>
  <c r="H17" i="3"/>
  <c r="H11" i="3"/>
  <c r="H7" i="3"/>
  <c r="H10" i="3"/>
  <c r="H9" i="3"/>
  <c r="H18" i="3"/>
  <c r="H14" i="3"/>
  <c r="H19" i="3"/>
  <c r="H16" i="3"/>
  <c r="H20" i="3"/>
  <c r="H8" i="3"/>
  <c r="I8" i="3"/>
  <c r="G54" i="2"/>
  <c r="H54" i="2"/>
  <c r="G55" i="2"/>
  <c r="H55" i="2"/>
  <c r="M55" i="2"/>
  <c r="G53" i="2"/>
  <c r="H53" i="2"/>
  <c r="G50" i="2"/>
  <c r="H50" i="2"/>
  <c r="J50" i="2"/>
  <c r="G51" i="2"/>
  <c r="H51" i="2"/>
  <c r="M51" i="2"/>
  <c r="G52" i="2"/>
  <c r="H52" i="2"/>
  <c r="G44" i="2"/>
  <c r="H44" i="2"/>
  <c r="G46" i="2"/>
  <c r="H46" i="2"/>
  <c r="M46" i="2"/>
  <c r="G38" i="2"/>
  <c r="H38" i="2"/>
  <c r="M38" i="2"/>
  <c r="G36" i="2"/>
  <c r="H36" i="2"/>
  <c r="G43" i="2"/>
  <c r="H43" i="2"/>
  <c r="M43" i="2"/>
  <c r="G40" i="2"/>
  <c r="H40" i="2"/>
  <c r="M40" i="2"/>
  <c r="G42" i="2"/>
  <c r="H42" i="2"/>
  <c r="M42" i="2"/>
  <c r="G41" i="2"/>
  <c r="H41" i="2"/>
  <c r="G39" i="2"/>
  <c r="H39" i="2"/>
  <c r="G45" i="2"/>
  <c r="H45" i="2"/>
  <c r="M45" i="2"/>
  <c r="G37" i="2"/>
  <c r="H37" i="2"/>
  <c r="M37" i="2"/>
  <c r="G28" i="2"/>
  <c r="H28" i="2"/>
  <c r="M28" i="2"/>
  <c r="G30" i="2"/>
  <c r="H30" i="2"/>
  <c r="M30" i="2"/>
  <c r="G31" i="2"/>
  <c r="H31" i="2"/>
  <c r="G29" i="2"/>
  <c r="H29" i="2"/>
  <c r="G24" i="2"/>
  <c r="H24" i="2"/>
  <c r="M24" i="2"/>
  <c r="G27" i="2"/>
  <c r="H27" i="2"/>
  <c r="M27" i="2"/>
  <c r="G25" i="2"/>
  <c r="H25" i="2"/>
  <c r="G32" i="2"/>
  <c r="H32" i="2"/>
  <c r="M32" i="2"/>
  <c r="G26" i="2"/>
  <c r="H26" i="2"/>
  <c r="G14" i="2"/>
  <c r="H14" i="2"/>
  <c r="G8" i="2"/>
  <c r="H8" i="2"/>
  <c r="J8" i="2"/>
  <c r="G11" i="2"/>
  <c r="H11" i="2"/>
  <c r="M11" i="2"/>
  <c r="G7" i="2"/>
  <c r="H7" i="2"/>
  <c r="G16" i="2"/>
  <c r="H16" i="2"/>
  <c r="G9" i="2"/>
  <c r="H9" i="2"/>
  <c r="J9" i="2"/>
  <c r="G13" i="2"/>
  <c r="H13" i="2"/>
  <c r="M13" i="2"/>
  <c r="G12" i="2"/>
  <c r="H12" i="2"/>
  <c r="G15" i="2"/>
  <c r="H15" i="2"/>
  <c r="G17" i="2"/>
  <c r="H17" i="2"/>
  <c r="G10" i="2"/>
  <c r="H10" i="2"/>
  <c r="M10" i="2"/>
  <c r="G6" i="2"/>
  <c r="H6" i="2"/>
  <c r="G27" i="1"/>
  <c r="H27" i="1"/>
  <c r="G25" i="1"/>
  <c r="H25" i="1"/>
  <c r="G31" i="1"/>
  <c r="H31" i="1"/>
  <c r="G24" i="1"/>
  <c r="H24" i="1"/>
  <c r="G15" i="1"/>
  <c r="H15" i="1"/>
  <c r="G13" i="1"/>
  <c r="H13" i="1"/>
  <c r="J13" i="1"/>
  <c r="G19" i="1"/>
  <c r="H19" i="1"/>
  <c r="G9" i="1"/>
  <c r="H9" i="1"/>
  <c r="G6" i="1"/>
  <c r="H6" i="1"/>
  <c r="G10" i="1"/>
  <c r="H10" i="1"/>
  <c r="J10" i="1"/>
  <c r="G14" i="1"/>
  <c r="H14" i="1"/>
  <c r="J14" i="1"/>
  <c r="G16" i="1"/>
  <c r="H16" i="1"/>
  <c r="G7" i="1"/>
  <c r="H7" i="1"/>
  <c r="G11" i="1"/>
  <c r="H11" i="1"/>
  <c r="J11" i="1"/>
  <c r="G18" i="1"/>
  <c r="H18" i="1"/>
  <c r="G8" i="1"/>
  <c r="H8" i="1"/>
  <c r="G17" i="1"/>
  <c r="H17" i="1"/>
  <c r="G12" i="1"/>
  <c r="H12" i="1"/>
  <c r="H52" i="3"/>
  <c r="H55" i="3"/>
  <c r="H54" i="3"/>
  <c r="H50" i="3"/>
  <c r="H51" i="3"/>
  <c r="I51" i="3"/>
  <c r="H53" i="3"/>
  <c r="H41" i="3"/>
  <c r="H37" i="3"/>
  <c r="H43" i="3"/>
  <c r="H40" i="3"/>
  <c r="H42" i="3"/>
  <c r="H45" i="3"/>
  <c r="H39" i="3"/>
  <c r="H36" i="3"/>
  <c r="H38" i="3"/>
  <c r="H44" i="3"/>
  <c r="I44" i="3"/>
  <c r="H46" i="3"/>
  <c r="G39" i="1"/>
  <c r="H39" i="1"/>
  <c r="M39" i="1"/>
  <c r="G35" i="1"/>
  <c r="H35" i="1"/>
  <c r="G37" i="1"/>
  <c r="H37" i="1"/>
  <c r="J37" i="1"/>
  <c r="G44" i="1"/>
  <c r="H44" i="1"/>
  <c r="M44" i="1"/>
  <c r="G38" i="1"/>
  <c r="H38" i="1"/>
  <c r="M38" i="1"/>
  <c r="N38" i="1"/>
  <c r="G42" i="1"/>
  <c r="H42" i="1"/>
  <c r="M42" i="1"/>
  <c r="N42" i="1"/>
  <c r="G40" i="1"/>
  <c r="H40" i="1"/>
  <c r="J40" i="1"/>
  <c r="G41" i="1"/>
  <c r="H41" i="1"/>
  <c r="M41" i="1"/>
  <c r="G45" i="1"/>
  <c r="H45" i="1"/>
  <c r="G36" i="1"/>
  <c r="H36" i="1"/>
  <c r="M36" i="1"/>
  <c r="G43" i="1"/>
  <c r="H43" i="1"/>
  <c r="G29" i="1"/>
  <c r="H29" i="1"/>
  <c r="M29" i="1"/>
  <c r="G23" i="1"/>
  <c r="H23" i="1"/>
  <c r="J23" i="1"/>
  <c r="G26" i="1"/>
  <c r="H26" i="1"/>
  <c r="M26" i="1"/>
  <c r="G28" i="1"/>
  <c r="H28" i="1"/>
  <c r="M28" i="1"/>
  <c r="G30" i="1"/>
  <c r="H30" i="1"/>
  <c r="M30" i="1"/>
  <c r="G49" i="1"/>
  <c r="H49" i="1"/>
  <c r="G52" i="1"/>
  <c r="H52" i="1"/>
  <c r="J52" i="1"/>
  <c r="G50" i="1"/>
  <c r="H50" i="1"/>
  <c r="G54" i="1"/>
  <c r="H54" i="1"/>
  <c r="J54" i="1"/>
  <c r="G53" i="1"/>
  <c r="H53" i="1"/>
  <c r="G51" i="1"/>
  <c r="H51" i="1"/>
  <c r="J51" i="1"/>
  <c r="K51" i="1"/>
  <c r="I41" i="3"/>
  <c r="I11" i="3"/>
  <c r="M50" i="2"/>
  <c r="I18" i="3"/>
  <c r="I19" i="3"/>
  <c r="I13" i="3"/>
  <c r="I16" i="3"/>
  <c r="I7" i="3"/>
  <c r="I31" i="3"/>
  <c r="I32" i="3"/>
  <c r="I25" i="3"/>
  <c r="I43" i="3"/>
  <c r="M9" i="2"/>
  <c r="J17" i="2"/>
  <c r="J28" i="2"/>
  <c r="J10" i="2"/>
  <c r="J46" i="2"/>
  <c r="J45" i="2"/>
  <c r="J11" i="2"/>
  <c r="M8" i="2"/>
  <c r="J24" i="2"/>
  <c r="J40" i="2"/>
  <c r="J51" i="2"/>
  <c r="J37" i="2"/>
  <c r="J43" i="2"/>
  <c r="M44" i="2"/>
  <c r="J44" i="2"/>
  <c r="M39" i="2"/>
  <c r="J39" i="2"/>
  <c r="M41" i="2"/>
  <c r="J41" i="2"/>
  <c r="M36" i="2"/>
  <c r="N36" i="2"/>
  <c r="J36" i="2"/>
  <c r="J42" i="2"/>
  <c r="J38" i="2"/>
  <c r="J52" i="2"/>
  <c r="M52" i="2"/>
  <c r="N52" i="2"/>
  <c r="M54" i="2"/>
  <c r="J54" i="2"/>
  <c r="K54" i="2"/>
  <c r="J53" i="2"/>
  <c r="M53" i="2"/>
  <c r="N53" i="2"/>
  <c r="J55" i="2"/>
  <c r="M12" i="2"/>
  <c r="J12" i="2"/>
  <c r="M7" i="2"/>
  <c r="J7" i="2"/>
  <c r="M6" i="2"/>
  <c r="J6" i="2"/>
  <c r="J15" i="2"/>
  <c r="M15" i="2"/>
  <c r="J16" i="2"/>
  <c r="J14" i="2"/>
  <c r="M14" i="2"/>
  <c r="N14" i="2"/>
  <c r="J13" i="2"/>
  <c r="K13" i="2"/>
  <c r="M25" i="2"/>
  <c r="J25" i="2"/>
  <c r="K26" i="2"/>
  <c r="M31" i="2"/>
  <c r="J31" i="2"/>
  <c r="K31" i="2"/>
  <c r="J26" i="2"/>
  <c r="M26" i="2"/>
  <c r="M29" i="2"/>
  <c r="J29" i="2"/>
  <c r="J32" i="2"/>
  <c r="J27" i="2"/>
  <c r="J30" i="2"/>
  <c r="M54" i="1"/>
  <c r="J50" i="1"/>
  <c r="M50" i="1"/>
  <c r="J42" i="1"/>
  <c r="J36" i="1"/>
  <c r="M35" i="1"/>
  <c r="J35" i="1"/>
  <c r="J30" i="1"/>
  <c r="J29" i="1"/>
  <c r="M7" i="1"/>
  <c r="J7" i="1"/>
  <c r="K7" i="1"/>
  <c r="M6" i="1"/>
  <c r="J6" i="1"/>
  <c r="M43" i="1"/>
  <c r="J43" i="1"/>
  <c r="M40" i="1"/>
  <c r="M37" i="1"/>
  <c r="N37" i="1"/>
  <c r="M45" i="1"/>
  <c r="J45" i="1"/>
  <c r="J38" i="1"/>
  <c r="N39" i="1"/>
  <c r="J44" i="1"/>
  <c r="J41" i="1"/>
  <c r="M51" i="1"/>
  <c r="M52" i="1"/>
  <c r="J53" i="1"/>
  <c r="K53" i="1"/>
  <c r="M53" i="1"/>
  <c r="M49" i="1"/>
  <c r="J49" i="1"/>
  <c r="M12" i="1"/>
  <c r="J12" i="1"/>
  <c r="J8" i="1"/>
  <c r="M8" i="1"/>
  <c r="M14" i="1"/>
  <c r="J9" i="1"/>
  <c r="M9" i="1"/>
  <c r="M13" i="1"/>
  <c r="J17" i="1"/>
  <c r="M17" i="1"/>
  <c r="J18" i="1"/>
  <c r="M18" i="1"/>
  <c r="J16" i="1"/>
  <c r="M16" i="1"/>
  <c r="J19" i="1"/>
  <c r="M19" i="1"/>
  <c r="N19" i="1"/>
  <c r="M15" i="1"/>
  <c r="J15" i="1"/>
  <c r="M11" i="1"/>
  <c r="N11" i="1"/>
  <c r="M10" i="1"/>
  <c r="J26" i="1"/>
  <c r="J24" i="1"/>
  <c r="M24" i="1"/>
  <c r="J25" i="1"/>
  <c r="M25" i="1"/>
  <c r="J28" i="1"/>
  <c r="K28" i="1"/>
  <c r="M31" i="1"/>
  <c r="J31" i="1"/>
  <c r="J27" i="1"/>
  <c r="M27" i="1"/>
  <c r="N27" i="1"/>
  <c r="M23" i="1"/>
  <c r="N23" i="1"/>
  <c r="K30" i="2"/>
  <c r="K32" i="2"/>
  <c r="N41" i="2"/>
  <c r="N40" i="2"/>
  <c r="N37" i="2"/>
  <c r="N46" i="2"/>
  <c r="K37" i="2"/>
  <c r="K45" i="2"/>
  <c r="N45" i="2"/>
  <c r="N44" i="2"/>
  <c r="N38" i="2"/>
  <c r="N43" i="2"/>
  <c r="N39" i="2"/>
  <c r="K44" i="2"/>
  <c r="N42" i="2"/>
  <c r="K52" i="2"/>
  <c r="N51" i="2"/>
  <c r="K14" i="2"/>
  <c r="K16" i="2"/>
  <c r="N13" i="2"/>
  <c r="N7" i="2"/>
  <c r="K8" i="2"/>
  <c r="K25" i="2"/>
  <c r="N24" i="2"/>
  <c r="N25" i="2"/>
  <c r="N36" i="1"/>
  <c r="N40" i="1"/>
  <c r="N52" i="1"/>
  <c r="N53" i="1"/>
  <c r="K54" i="1"/>
  <c r="N10" i="1"/>
  <c r="K10" i="1"/>
  <c r="N18" i="1"/>
  <c r="N13" i="1"/>
  <c r="N6" i="1"/>
  <c r="N8" i="1"/>
  <c r="N15" i="1"/>
  <c r="N7" i="1"/>
  <c r="K17" i="1"/>
  <c r="K11" i="1"/>
  <c r="N12" i="1"/>
  <c r="N31" i="1"/>
  <c r="K29" i="1"/>
  <c r="K30" i="1"/>
  <c r="K24" i="1"/>
  <c r="K31" i="1"/>
  <c r="N28" i="1"/>
  <c r="N25" i="1"/>
  <c r="N26" i="1"/>
  <c r="P18" i="2"/>
  <c r="O42" i="2"/>
  <c r="P42" i="2"/>
  <c r="O36" i="2"/>
  <c r="P36" i="2"/>
  <c r="O38" i="2"/>
  <c r="P38" i="2"/>
  <c r="O46" i="2"/>
  <c r="P46" i="2"/>
  <c r="O40" i="2"/>
  <c r="P40" i="2"/>
  <c r="P10" i="2"/>
  <c r="P11" i="2"/>
  <c r="P19" i="2"/>
  <c r="P16" i="2"/>
  <c r="P17" i="2"/>
  <c r="O37" i="2"/>
  <c r="P37" i="2"/>
  <c r="O41" i="2"/>
  <c r="P41" i="2"/>
  <c r="O39" i="2"/>
  <c r="P39" i="2"/>
  <c r="O43" i="2"/>
  <c r="P43" i="2"/>
  <c r="O45" i="2"/>
  <c r="P45" i="2"/>
  <c r="O44" i="2"/>
  <c r="P44" i="2"/>
  <c r="K25" i="1"/>
  <c r="K26" i="1"/>
  <c r="K23" i="1"/>
  <c r="N49" i="1"/>
  <c r="N51" i="1"/>
  <c r="O51" i="1"/>
  <c r="P51" i="1"/>
  <c r="K41" i="1"/>
  <c r="N54" i="1"/>
  <c r="N30" i="1"/>
  <c r="N24" i="1"/>
  <c r="N29" i="1"/>
  <c r="K19" i="1"/>
  <c r="K16" i="1"/>
  <c r="K14" i="1"/>
  <c r="K6" i="1"/>
  <c r="K18" i="1"/>
  <c r="K13" i="1"/>
  <c r="K8" i="1"/>
  <c r="K36" i="1"/>
  <c r="N50" i="1"/>
  <c r="N27" i="2"/>
  <c r="N26" i="2"/>
  <c r="N31" i="2"/>
  <c r="K15" i="2"/>
  <c r="N6" i="2"/>
  <c r="N12" i="2"/>
  <c r="K38" i="2"/>
  <c r="K40" i="2"/>
  <c r="K52" i="1"/>
  <c r="N45" i="1"/>
  <c r="N35" i="1"/>
  <c r="N41" i="1"/>
  <c r="K40" i="1"/>
  <c r="K9" i="1"/>
  <c r="N43" i="1"/>
  <c r="N44" i="1"/>
  <c r="O44" i="1"/>
  <c r="P44" i="1"/>
  <c r="K24" i="2"/>
  <c r="N28" i="2"/>
  <c r="K6" i="2"/>
  <c r="N10" i="2"/>
  <c r="N8" i="2"/>
  <c r="K10" i="2"/>
  <c r="K55" i="2"/>
  <c r="K36" i="2"/>
  <c r="N15" i="2"/>
  <c r="N32" i="2"/>
  <c r="N9" i="2"/>
  <c r="O9" i="2"/>
  <c r="P9" i="2"/>
  <c r="K27" i="1"/>
  <c r="K15" i="1"/>
  <c r="L15" i="1"/>
  <c r="N16" i="1"/>
  <c r="N17" i="1"/>
  <c r="N9" i="1"/>
  <c r="N14" i="1"/>
  <c r="O14" i="1"/>
  <c r="P14" i="1"/>
  <c r="K12" i="1"/>
  <c r="K50" i="1"/>
  <c r="L50" i="1"/>
  <c r="K49" i="1"/>
  <c r="K44" i="1"/>
  <c r="N29" i="2"/>
  <c r="K42" i="2"/>
  <c r="K41" i="2"/>
  <c r="K39" i="2"/>
  <c r="L39" i="2"/>
  <c r="K43" i="2"/>
  <c r="K50" i="2"/>
  <c r="K51" i="2"/>
  <c r="K53" i="2"/>
  <c r="L53" i="2"/>
  <c r="K27" i="2"/>
  <c r="K29" i="2"/>
  <c r="K17" i="2"/>
  <c r="K9" i="2"/>
  <c r="K12" i="2"/>
  <c r="K7" i="2"/>
  <c r="L7" i="2"/>
  <c r="K46" i="2"/>
  <c r="K28" i="2"/>
  <c r="L28" i="2"/>
  <c r="N55" i="2"/>
  <c r="N54" i="2"/>
  <c r="O54" i="2"/>
  <c r="P54" i="2"/>
  <c r="N50" i="2"/>
  <c r="N30" i="2"/>
  <c r="O30" i="2"/>
  <c r="P30" i="2"/>
  <c r="J39" i="1"/>
  <c r="I39" i="3"/>
  <c r="I50" i="3"/>
  <c r="I38" i="3"/>
  <c r="I42" i="3"/>
  <c r="I46" i="3"/>
  <c r="I37" i="3"/>
  <c r="I45" i="3"/>
  <c r="I36" i="3"/>
  <c r="I53" i="3"/>
  <c r="I54" i="3"/>
  <c r="I52" i="3"/>
  <c r="I14" i="3"/>
  <c r="I20" i="3"/>
  <c r="I12" i="3"/>
  <c r="I17" i="3"/>
  <c r="I15" i="3"/>
  <c r="I27" i="3"/>
  <c r="I24" i="3"/>
  <c r="I29" i="3"/>
  <c r="L9" i="2"/>
  <c r="L29" i="2"/>
  <c r="L50" i="2"/>
  <c r="L54" i="2"/>
  <c r="L42" i="2"/>
  <c r="O17" i="1"/>
  <c r="P17" i="1"/>
  <c r="O15" i="2"/>
  <c r="P15" i="2"/>
  <c r="L55" i="2"/>
  <c r="O8" i="2"/>
  <c r="P8" i="2"/>
  <c r="L6" i="2"/>
  <c r="L31" i="2"/>
  <c r="L24" i="2"/>
  <c r="L9" i="1"/>
  <c r="O35" i="1"/>
  <c r="P35" i="1"/>
  <c r="O40" i="1"/>
  <c r="P40" i="1"/>
  <c r="O39" i="1"/>
  <c r="P39" i="1"/>
  <c r="O42" i="1"/>
  <c r="P42" i="1"/>
  <c r="O37" i="1"/>
  <c r="P37" i="1"/>
  <c r="L52" i="1"/>
  <c r="L38" i="2"/>
  <c r="O6" i="2"/>
  <c r="P6" i="2"/>
  <c r="O13" i="2"/>
  <c r="P13" i="2"/>
  <c r="O31" i="2"/>
  <c r="P31" i="2"/>
  <c r="O27" i="2"/>
  <c r="P27" i="2"/>
  <c r="L8" i="1"/>
  <c r="L18" i="1"/>
  <c r="L14" i="1"/>
  <c r="L19" i="1"/>
  <c r="O38" i="1"/>
  <c r="P38" i="1"/>
  <c r="O24" i="1"/>
  <c r="P24" i="1"/>
  <c r="O28" i="1"/>
  <c r="P28" i="1"/>
  <c r="L51" i="1"/>
  <c r="O14" i="2"/>
  <c r="P14" i="2"/>
  <c r="L26" i="2"/>
  <c r="L23" i="1"/>
  <c r="L28" i="1"/>
  <c r="L24" i="1"/>
  <c r="L29" i="1"/>
  <c r="L25" i="1"/>
  <c r="O23" i="1"/>
  <c r="P23" i="1"/>
  <c r="L45" i="2"/>
  <c r="L14" i="2"/>
  <c r="O24" i="2"/>
  <c r="P24" i="2"/>
  <c r="O53" i="1"/>
  <c r="P53" i="1"/>
  <c r="O19" i="1"/>
  <c r="P19" i="1"/>
  <c r="L37" i="2"/>
  <c r="O7" i="2"/>
  <c r="P7" i="2"/>
  <c r="L10" i="1"/>
  <c r="O18" i="1"/>
  <c r="P18" i="1"/>
  <c r="O8" i="1"/>
  <c r="P8" i="1"/>
  <c r="O12" i="1"/>
  <c r="P12" i="1"/>
  <c r="L30" i="1"/>
  <c r="O25" i="1"/>
  <c r="P25" i="1"/>
  <c r="O25" i="2"/>
  <c r="P25" i="2"/>
  <c r="L11" i="1"/>
  <c r="K38" i="1"/>
  <c r="K39" i="1"/>
  <c r="K43" i="1"/>
  <c r="L43" i="1"/>
  <c r="O50" i="2"/>
  <c r="P50" i="2"/>
  <c r="O52" i="2"/>
  <c r="P52" i="2"/>
  <c r="O51" i="2"/>
  <c r="P51" i="2"/>
  <c r="O55" i="2"/>
  <c r="P55" i="2"/>
  <c r="L46" i="2"/>
  <c r="L12" i="2"/>
  <c r="L17" i="2"/>
  <c r="L27" i="2"/>
  <c r="L51" i="2"/>
  <c r="L43" i="2"/>
  <c r="L41" i="2"/>
  <c r="O29" i="2"/>
  <c r="P29" i="2"/>
  <c r="L49" i="1"/>
  <c r="L12" i="1"/>
  <c r="O9" i="1"/>
  <c r="P9" i="1"/>
  <c r="O11" i="1"/>
  <c r="P11" i="1"/>
  <c r="O15" i="1"/>
  <c r="P15" i="1"/>
  <c r="O10" i="1"/>
  <c r="P10" i="1"/>
  <c r="O16" i="1"/>
  <c r="P16" i="1"/>
  <c r="L27" i="1"/>
  <c r="O32" i="2"/>
  <c r="P32" i="2"/>
  <c r="L36" i="2"/>
  <c r="L44" i="2"/>
  <c r="O28" i="2"/>
  <c r="P28" i="2"/>
  <c r="K42" i="1"/>
  <c r="O43" i="1"/>
  <c r="P43" i="1"/>
  <c r="K37" i="1"/>
  <c r="O41" i="1"/>
  <c r="P41" i="1"/>
  <c r="O45" i="1"/>
  <c r="P45" i="1"/>
  <c r="L40" i="2"/>
  <c r="O12" i="2"/>
  <c r="P12" i="2"/>
  <c r="L15" i="2"/>
  <c r="O26" i="2"/>
  <c r="P26" i="2"/>
  <c r="O50" i="1"/>
  <c r="P50" i="1"/>
  <c r="K35" i="1"/>
  <c r="L13" i="1"/>
  <c r="L7" i="1"/>
  <c r="L6" i="1"/>
  <c r="L17" i="1"/>
  <c r="L16" i="1"/>
  <c r="K45" i="1"/>
  <c r="O29" i="1"/>
  <c r="P29" i="1"/>
  <c r="O30" i="1"/>
  <c r="P30" i="1"/>
  <c r="O53" i="2"/>
  <c r="P53" i="2"/>
  <c r="L13" i="2"/>
  <c r="O54" i="1"/>
  <c r="P54" i="1"/>
  <c r="L53" i="1"/>
  <c r="O49" i="1"/>
  <c r="P49" i="1"/>
  <c r="L26" i="1"/>
  <c r="O27" i="1"/>
  <c r="P27" i="1"/>
  <c r="L32" i="2"/>
  <c r="L52" i="2"/>
  <c r="L8" i="2"/>
  <c r="O36" i="1"/>
  <c r="P36" i="1"/>
  <c r="O26" i="1"/>
  <c r="P26" i="1"/>
  <c r="L30" i="2"/>
  <c r="L16" i="2"/>
  <c r="L54" i="1"/>
  <c r="O13" i="1"/>
  <c r="P13" i="1"/>
  <c r="O6" i="1"/>
  <c r="P6" i="1"/>
  <c r="O7" i="1"/>
  <c r="P7" i="1"/>
  <c r="O31" i="1"/>
  <c r="P31" i="1"/>
  <c r="L31" i="1"/>
  <c r="L25" i="2"/>
  <c r="O52" i="1"/>
  <c r="P52" i="1"/>
  <c r="L38" i="1"/>
  <c r="L41" i="1"/>
  <c r="L44" i="1"/>
  <c r="L45" i="1"/>
  <c r="L35" i="1"/>
  <c r="L37" i="1"/>
  <c r="L42" i="1"/>
  <c r="L39" i="1"/>
  <c r="L36" i="1"/>
  <c r="L40" i="1"/>
</calcChain>
</file>

<file path=xl/sharedStrings.xml><?xml version="1.0" encoding="utf-8"?>
<sst xmlns="http://schemas.openxmlformats.org/spreadsheetml/2006/main" count="627" uniqueCount="146">
  <si>
    <t>IRC I (SARI) - [TCC 1,070 ve üzeri ve Mumm 30 (Farr 30)  tipi tekneler]</t>
  </si>
  <si>
    <t>Start Saati :</t>
  </si>
  <si>
    <t>YELKEN</t>
  </si>
  <si>
    <t>TEKNE ADI</t>
  </si>
  <si>
    <t xml:space="preserve">TEKNE TİPİ </t>
  </si>
  <si>
    <t>SAHİBİ / SORUMLU KİŞİ</t>
  </si>
  <si>
    <t>Finiş</t>
  </si>
  <si>
    <t>Geçen</t>
  </si>
  <si>
    <t>TCC</t>
  </si>
  <si>
    <t>GEÇİCİ SONUÇ</t>
  </si>
  <si>
    <t>SONUÇ</t>
  </si>
  <si>
    <t>NO</t>
  </si>
  <si>
    <t>Saati</t>
  </si>
  <si>
    <t>Süre</t>
  </si>
  <si>
    <t>Düz. Süre</t>
  </si>
  <si>
    <t>Sıra</t>
  </si>
  <si>
    <t>Puan</t>
  </si>
  <si>
    <t>PUANI</t>
  </si>
  <si>
    <t>PROTOTYPE</t>
  </si>
  <si>
    <t>A 40 RC</t>
  </si>
  <si>
    <t>FIRST 40</t>
  </si>
  <si>
    <t>FARR 30</t>
  </si>
  <si>
    <t>EASY TIGER</t>
  </si>
  <si>
    <t>EMİN ALİ SİPAHİ</t>
  </si>
  <si>
    <t>IRC II (YEŞİL) - [TCC 1,069 - 1,025 arası]</t>
  </si>
  <si>
    <t>MATRAK</t>
  </si>
  <si>
    <t>MAT 1010</t>
  </si>
  <si>
    <t>i-Marine  F 35</t>
  </si>
  <si>
    <t>FIRST 35</t>
  </si>
  <si>
    <t>EJDER VAROL</t>
  </si>
  <si>
    <t>IRC III (LACİVERT) - [TCC 1,024 - 0,980 arası]</t>
  </si>
  <si>
    <t>FIRST 34.7</t>
  </si>
  <si>
    <t>GÜNEŞ SİGORTA FALCON</t>
  </si>
  <si>
    <t>DENİZ YILMAZ</t>
  </si>
  <si>
    <t>CORBY 29 TR</t>
  </si>
  <si>
    <t>ALFASAIL PETEK</t>
  </si>
  <si>
    <t>YARIŞ SEKRETERLİĞİ</t>
  </si>
  <si>
    <t>Yelken</t>
  </si>
  <si>
    <t>Tekne Adı</t>
  </si>
  <si>
    <t>Tekne Tipi</t>
  </si>
  <si>
    <t>Tekne Sahibi / Sorumlu Kişi</t>
  </si>
  <si>
    <t>YARIŞ 1</t>
  </si>
  <si>
    <t>YARIŞ 2</t>
  </si>
  <si>
    <t xml:space="preserve">TOPLAM </t>
  </si>
  <si>
    <t>SIRA</t>
  </si>
  <si>
    <t>No</t>
  </si>
  <si>
    <t>PUAN</t>
  </si>
  <si>
    <t>IRC IV (TURUNCU) - [TCC 0,979 ve altı]</t>
  </si>
  <si>
    <t>YARIŞ</t>
  </si>
  <si>
    <t xml:space="preserve">                                        SONUÇ TABLOSU </t>
  </si>
  <si>
    <t>ONE TONNER</t>
  </si>
  <si>
    <t>MOON&amp;STAR</t>
  </si>
  <si>
    <t>FİKRET ELBİRLİK</t>
  </si>
  <si>
    <t>DUFOUR 30</t>
  </si>
  <si>
    <t>ÖZCAN ÖZVERİM</t>
  </si>
  <si>
    <t>OREL KALOMENİ/GÜNKUT AYVAZOĞLU</t>
  </si>
  <si>
    <t>CEVAT SATIR/ŞAHİN AKIN</t>
  </si>
  <si>
    <t>SİNAN SÜMER/HÜSEYİN AKÇA</t>
  </si>
  <si>
    <t>FIN13131</t>
  </si>
  <si>
    <t>FARRFARA</t>
  </si>
  <si>
    <t>FARR 40</t>
  </si>
  <si>
    <t>ERHAN UZUN</t>
  </si>
  <si>
    <t>BÜLENT DEMİRCİOĞLU/BORA GÜMÜŞDAL</t>
  </si>
  <si>
    <t>ALVİMEDİCA 2</t>
  </si>
  <si>
    <t>CEM BOZKURT/KAAN İŞ</t>
  </si>
  <si>
    <t>7 BELA</t>
  </si>
  <si>
    <t>ORION</t>
  </si>
  <si>
    <t>MAT 12</t>
  </si>
  <si>
    <t>TOLGA KÖSE/VEDAT ÇALIK</t>
  </si>
  <si>
    <t>FENERBAHÇE I - GARANTİ SAILING</t>
  </si>
  <si>
    <t>FB SPOR KULÜBÜ/OĞUZ AYAN</t>
  </si>
  <si>
    <t>PASSION II</t>
  </si>
  <si>
    <t>ERGİN KARGALIOĞLU</t>
  </si>
  <si>
    <t>ACADIA 3</t>
  </si>
  <si>
    <t>VEDAT TEZMAN/ORHAN TÜKER</t>
  </si>
  <si>
    <t>GOBLIN 3</t>
  </si>
  <si>
    <t>AYDIN YURDUM</t>
  </si>
  <si>
    <t>LEVENT PEYNİRCİ</t>
  </si>
  <si>
    <t>ORHAN ÖZDAŞ</t>
  </si>
  <si>
    <t>TURKCELL-ALİZE</t>
  </si>
  <si>
    <t>SİNAN SÜMER</t>
  </si>
  <si>
    <t>VEDAT TEZMAN/LEVENT ÖZGEN</t>
  </si>
  <si>
    <t>GBR186N</t>
  </si>
  <si>
    <t>ARÇELİK ALİZE</t>
  </si>
  <si>
    <t>SİNAN SÜMER/KEMAL MUSLUBAŞ</t>
  </si>
  <si>
    <t>ERGÜN TÜRKER</t>
  </si>
  <si>
    <t>QUATTRO</t>
  </si>
  <si>
    <t>FIRST 30</t>
  </si>
  <si>
    <t>TOLGA TUNÇER</t>
  </si>
  <si>
    <t>SHAK SHUKA</t>
  </si>
  <si>
    <t>HASAN UTKU ÇETİNER</t>
  </si>
  <si>
    <t>EFES ALİZE</t>
  </si>
  <si>
    <t>MAT 10</t>
  </si>
  <si>
    <t>SİNAN SÜMER/KAAN DARNEL</t>
  </si>
  <si>
    <t>UMUR BEY MARMARA YELKEN</t>
  </si>
  <si>
    <t>BENETAU 25</t>
  </si>
  <si>
    <t>J 80</t>
  </si>
  <si>
    <t>AKFEN-LADY ANTIOCHE</t>
  </si>
  <si>
    <t xml:space="preserve">                                      TAYK/FAHİR ÇELİKBAŞ KUPASI I YAT YARIŞLARI </t>
  </si>
  <si>
    <t>YARIŞ KOMİTESİ BAŞKANI</t>
  </si>
  <si>
    <t xml:space="preserve">                                                          27 NİSAN 2013 - YARIŞ 1 </t>
  </si>
  <si>
    <t xml:space="preserve">                                                      TAYK/FAHİR ÇELİKBAŞ KUPASI II YAT YARIŞLARI</t>
  </si>
  <si>
    <t>KORZA</t>
  </si>
  <si>
    <t>GÜRHAN TÜKER</t>
  </si>
  <si>
    <t>BORUSAN RACİNG - ÇILGIN SİGMA</t>
  </si>
  <si>
    <t>7 BELA ORTAKLAR/GÜRSEL ÖZTÜRK</t>
  </si>
  <si>
    <t>ARCORA - 4 KMS RC</t>
  </si>
  <si>
    <t>GOLDEN TOY</t>
  </si>
  <si>
    <t>BAHÇEŞEHİR ÜNİ. YEL./ÖZER KARAKOCA</t>
  </si>
  <si>
    <t>DHO ARMA</t>
  </si>
  <si>
    <t>FIRST 40.7</t>
  </si>
  <si>
    <t>DHO/ABDÜLCAN ÇAKICI</t>
  </si>
  <si>
    <t>DHO ABOSA</t>
  </si>
  <si>
    <t>DHO/KANİ VARDAR</t>
  </si>
  <si>
    <t>YAPIARTI-MOBYDICK</t>
  </si>
  <si>
    <t>MURAT KULAKSIZOĞLU</t>
  </si>
  <si>
    <t>ENKA - CHEESE</t>
  </si>
  <si>
    <t>DHO ALESTA</t>
  </si>
  <si>
    <t>OTK 36</t>
  </si>
  <si>
    <t>DHO/YÜCE MERT KÖSEOĞLU</t>
  </si>
  <si>
    <t>F 35 EXP.-HEDEF YELKEN-ERGO</t>
  </si>
  <si>
    <t>VOLVO CARS - KEYFİM 3,5</t>
  </si>
  <si>
    <t>HAKAN-SELİM YAZICI/EMRE DERMAN</t>
  </si>
  <si>
    <t>GOLIATH</t>
  </si>
  <si>
    <t>VEDAT DOĞAN</t>
  </si>
  <si>
    <t>PUMA-HUNTER</t>
  </si>
  <si>
    <t>İTÜ YELKEN-HEDEF YELKEN</t>
  </si>
  <si>
    <t>HEDEF YELKEN/MELİH BAĞDATLI</t>
  </si>
  <si>
    <t>DHO ORSA</t>
  </si>
  <si>
    <t>OTK 31.5</t>
  </si>
  <si>
    <t>DHO/LEVENT MOLDUR</t>
  </si>
  <si>
    <t>MINX-HEDEF YELKEN</t>
  </si>
  <si>
    <t>BAVARIA 38</t>
  </si>
  <si>
    <t>YİĞİT EROĞLU/EFE REGAY</t>
  </si>
  <si>
    <t>MÜNİFCAN ÇINAY/BURAK ÜLGÜR</t>
  </si>
  <si>
    <t>DHO DENİZ KIZI 17</t>
  </si>
  <si>
    <t>DHO/BURÇAK ALİMAN TOPÇU</t>
  </si>
  <si>
    <t>DHO DENİZ KIZI 13</t>
  </si>
  <si>
    <t>BOSCH - ZİG ZAG</t>
  </si>
  <si>
    <t xml:space="preserve">                                                          27 NİSAN 2013 - YARIŞ 2 </t>
  </si>
  <si>
    <t xml:space="preserve">                                      27 NİSAN 2013</t>
  </si>
  <si>
    <t>DHO/ŞERİF KAYA</t>
  </si>
  <si>
    <t>RET</t>
  </si>
  <si>
    <t>DSQ</t>
  </si>
  <si>
    <t>PROTESTO KOMİTESİ KARARI GEREĞİNCE 7 BELA VE PASSION II TEKNESİ DSQ EDİLDİ</t>
  </si>
  <si>
    <t xml:space="preserve">03 MAYIS 2013, Saat:10:00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</si>
</sst>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0.000"/>
    <numFmt numFmtId="167" formatCode="h:mm"/>
    <numFmt numFmtId="168" formatCode="hh:mm:ss;@"/>
  </numFmts>
  <fonts count="24" x14ac:knownFonts="1">
    <font>
      <sz val="10"/>
      <name val="Arial"/>
      <charset val="162"/>
    </font>
    <font>
      <sz val="10"/>
      <name val="Arial"/>
      <charset val="162"/>
    </font>
    <font>
      <b/>
      <sz val="12"/>
      <name val="Arial Tur"/>
      <family val="2"/>
      <charset val="162"/>
    </font>
    <font>
      <b/>
      <sz val="10"/>
      <name val="Arial Tur"/>
      <family val="2"/>
      <charset val="162"/>
    </font>
    <font>
      <sz val="9"/>
      <name val="Arial Tur"/>
      <family val="2"/>
      <charset val="162"/>
    </font>
    <font>
      <b/>
      <sz val="11"/>
      <name val="Arial"/>
      <family val="2"/>
      <charset val="162"/>
    </font>
    <font>
      <sz val="8"/>
      <name val="Arial Tur"/>
      <family val="2"/>
      <charset val="162"/>
    </font>
    <font>
      <sz val="10"/>
      <name val="Arial Tur"/>
      <family val="2"/>
      <charset val="162"/>
    </font>
    <font>
      <sz val="11"/>
      <name val="Arial Tur"/>
      <family val="2"/>
      <charset val="162"/>
    </font>
    <font>
      <b/>
      <sz val="9"/>
      <name val="Arial Tur"/>
      <family val="2"/>
      <charset val="162"/>
    </font>
    <font>
      <sz val="8"/>
      <name val="Arial Tur"/>
      <charset val="162"/>
    </font>
    <font>
      <b/>
      <sz val="10"/>
      <name val="Arial Tur"/>
      <charset val="162"/>
    </font>
    <font>
      <b/>
      <sz val="9"/>
      <name val="Arial Tur"/>
      <charset val="162"/>
    </font>
    <font>
      <sz val="9"/>
      <color indexed="8"/>
      <name val="Arial Tur"/>
      <family val="2"/>
      <charset val="162"/>
    </font>
    <font>
      <sz val="8"/>
      <name val="Arial"/>
      <charset val="162"/>
    </font>
    <font>
      <sz val="10"/>
      <name val="Arial Tur"/>
      <charset val="162"/>
    </font>
    <font>
      <b/>
      <sz val="10"/>
      <name val="Arial"/>
      <family val="2"/>
      <charset val="162"/>
    </font>
    <font>
      <sz val="9"/>
      <name val="Arial"/>
      <charset val="162"/>
    </font>
    <font>
      <b/>
      <sz val="10"/>
      <name val="Arial"/>
      <charset val="162"/>
    </font>
    <font>
      <sz val="11"/>
      <name val="Times New Roman Tur"/>
      <family val="1"/>
      <charset val="162"/>
    </font>
    <font>
      <b/>
      <sz val="8"/>
      <name val="Times New Roman Tur"/>
      <family val="1"/>
      <charset val="162"/>
    </font>
    <font>
      <b/>
      <sz val="11"/>
      <name val="Times New Roman Tur"/>
      <family val="1"/>
      <charset val="162"/>
    </font>
    <font>
      <b/>
      <sz val="9"/>
      <color indexed="8"/>
      <name val="Arial Tur"/>
      <family val="2"/>
      <charset val="162"/>
    </font>
    <font>
      <sz val="8"/>
      <color indexed="8"/>
      <name val="Arial Tur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 applyBorder="1"/>
    <xf numFmtId="0" fontId="2" fillId="0" borderId="0" xfId="0" applyFont="1" applyBorder="1"/>
    <xf numFmtId="0" fontId="6" fillId="0" borderId="0" xfId="0" applyFont="1" applyBorder="1"/>
    <xf numFmtId="1" fontId="4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 applyBorder="1"/>
    <xf numFmtId="0" fontId="6" fillId="0" borderId="0" xfId="0" applyFont="1" applyFill="1" applyBorder="1" applyAlignment="1" applyProtection="1">
      <alignment horizontal="center" vertical="center"/>
      <protection locked="0"/>
    </xf>
    <xf numFmtId="167" fontId="6" fillId="0" borderId="0" xfId="0" applyNumberFormat="1" applyFont="1" applyFill="1" applyBorder="1" applyAlignment="1">
      <alignment horizontal="left" vertical="center"/>
    </xf>
    <xf numFmtId="164" fontId="8" fillId="0" borderId="0" xfId="0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/>
    <xf numFmtId="0" fontId="6" fillId="2" borderId="2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 applyProtection="1">
      <alignment horizontal="center"/>
      <protection locked="0"/>
    </xf>
    <xf numFmtId="0" fontId="6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/>
    </xf>
    <xf numFmtId="164" fontId="10" fillId="0" borderId="2" xfId="0" applyNumberFormat="1" applyFont="1" applyFill="1" applyBorder="1" applyAlignment="1">
      <alignment horizontal="center"/>
    </xf>
    <xf numFmtId="0" fontId="6" fillId="2" borderId="3" xfId="0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/>
      <protection locked="0"/>
    </xf>
    <xf numFmtId="164" fontId="6" fillId="0" borderId="3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164" fontId="10" fillId="0" borderId="3" xfId="0" applyNumberFormat="1" applyFont="1" applyFill="1" applyBorder="1" applyAlignment="1">
      <alignment horizontal="center"/>
    </xf>
    <xf numFmtId="168" fontId="4" fillId="0" borderId="2" xfId="0" applyNumberFormat="1" applyFont="1" applyFill="1" applyBorder="1" applyAlignment="1" applyProtection="1">
      <alignment horizontal="center"/>
      <protection locked="0"/>
    </xf>
    <xf numFmtId="21" fontId="4" fillId="0" borderId="1" xfId="0" applyNumberFormat="1" applyFont="1" applyFill="1" applyBorder="1" applyAlignment="1" applyProtection="1">
      <alignment horizontal="center"/>
    </xf>
    <xf numFmtId="1" fontId="4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164" fontId="12" fillId="0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1" fillId="0" borderId="0" xfId="0" applyFont="1" applyFill="1"/>
    <xf numFmtId="49" fontId="12" fillId="0" borderId="0" xfId="0" applyNumberFormat="1" applyFont="1" applyFill="1" applyAlignment="1">
      <alignment horizontal="center"/>
    </xf>
    <xf numFmtId="0" fontId="19" fillId="0" borderId="0" xfId="0" applyFont="1" applyBorder="1" applyAlignment="1">
      <alignment horizontal="center"/>
    </xf>
    <xf numFmtId="164" fontId="20" fillId="0" borderId="0" xfId="0" applyNumberFormat="1" applyFont="1" applyBorder="1" applyAlignment="1" applyProtection="1">
      <alignment horizontal="center"/>
      <protection locked="0"/>
    </xf>
    <xf numFmtId="164" fontId="19" fillId="0" borderId="0" xfId="0" applyNumberFormat="1" applyFont="1" applyBorder="1" applyAlignment="1">
      <alignment horizontal="center"/>
    </xf>
    <xf numFmtId="1" fontId="21" fillId="0" borderId="0" xfId="0" applyNumberFormat="1" applyFont="1" applyBorder="1" applyAlignment="1">
      <alignment horizontal="center"/>
    </xf>
    <xf numFmtId="0" fontId="19" fillId="0" borderId="0" xfId="0" applyFont="1" applyBorder="1"/>
    <xf numFmtId="0" fontId="14" fillId="0" borderId="0" xfId="0" applyFont="1"/>
    <xf numFmtId="0" fontId="2" fillId="0" borderId="4" xfId="0" applyFont="1" applyBorder="1" applyAlignment="1">
      <alignment horizontal="center" vertical="center"/>
    </xf>
    <xf numFmtId="164" fontId="22" fillId="0" borderId="1" xfId="0" applyNumberFormat="1" applyFont="1" applyBorder="1" applyAlignment="1">
      <alignment horizontal="center"/>
    </xf>
    <xf numFmtId="0" fontId="9" fillId="0" borderId="1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21" fontId="6" fillId="0" borderId="0" xfId="0" applyNumberFormat="1" applyFont="1" applyFill="1" applyBorder="1" applyAlignment="1" applyProtection="1">
      <alignment horizontal="left"/>
      <protection locked="0"/>
    </xf>
    <xf numFmtId="164" fontId="0" fillId="0" borderId="0" xfId="0" applyNumberFormat="1" applyAlignment="1">
      <alignment horizontal="center"/>
    </xf>
    <xf numFmtId="0" fontId="9" fillId="0" borderId="0" xfId="0" applyFont="1" applyBorder="1" applyAlignment="1" applyProtection="1">
      <alignment horizontal="center"/>
    </xf>
    <xf numFmtId="164" fontId="13" fillId="0" borderId="0" xfId="0" applyNumberFormat="1" applyFont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0" fontId="19" fillId="0" borderId="5" xfId="0" applyFont="1" applyBorder="1" applyAlignment="1">
      <alignment horizontal="center"/>
    </xf>
    <xf numFmtId="164" fontId="20" fillId="0" borderId="5" xfId="0" applyNumberFormat="1" applyFont="1" applyBorder="1" applyAlignment="1" applyProtection="1">
      <alignment horizontal="center"/>
      <protection locked="0"/>
    </xf>
    <xf numFmtId="164" fontId="19" fillId="0" borderId="5" xfId="0" applyNumberFormat="1" applyFont="1" applyBorder="1" applyAlignment="1">
      <alignment horizontal="center"/>
    </xf>
    <xf numFmtId="1" fontId="21" fillId="0" borderId="5" xfId="0" applyNumberFormat="1" applyFont="1" applyBorder="1" applyAlignment="1">
      <alignment horizontal="center"/>
    </xf>
    <xf numFmtId="1" fontId="13" fillId="0" borderId="1" xfId="0" applyNumberFormat="1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164" fontId="17" fillId="0" borderId="0" xfId="0" applyNumberFormat="1" applyFont="1" applyAlignment="1">
      <alignment horizontal="center"/>
    </xf>
    <xf numFmtId="166" fontId="12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Continuous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8" xfId="0" applyFont="1" applyFill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9" fillId="0" borderId="4" xfId="0" applyFont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8" fontId="4" fillId="0" borderId="1" xfId="0" applyNumberFormat="1" applyFont="1" applyFill="1" applyBorder="1" applyAlignment="1" applyProtection="1">
      <alignment horizontal="center"/>
      <protection locked="0"/>
    </xf>
    <xf numFmtId="166" fontId="3" fillId="0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49" fontId="16" fillId="0" borderId="0" xfId="0" applyNumberFormat="1" applyFont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/>
      <protection locked="0"/>
    </xf>
    <xf numFmtId="2" fontId="6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 applyProtection="1">
      <alignment horizontal="center"/>
      <protection locked="0"/>
    </xf>
    <xf numFmtId="21" fontId="4" fillId="0" borderId="0" xfId="0" applyNumberFormat="1" applyFont="1" applyFill="1" applyBorder="1" applyAlignment="1" applyProtection="1">
      <alignment horizontal="center"/>
    </xf>
    <xf numFmtId="1" fontId="4" fillId="0" borderId="0" xfId="0" applyNumberFormat="1" applyFont="1" applyFill="1" applyBorder="1" applyAlignment="1" applyProtection="1">
      <alignment horizontal="center"/>
    </xf>
    <xf numFmtId="166" fontId="12" fillId="2" borderId="0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</xf>
    <xf numFmtId="164" fontId="12" fillId="0" borderId="0" xfId="0" applyNumberFormat="1" applyFont="1" applyFill="1" applyBorder="1" applyAlignment="1">
      <alignment horizontal="center"/>
    </xf>
    <xf numFmtId="1" fontId="12" fillId="0" borderId="1" xfId="0" applyNumberFormat="1" applyFont="1" applyFill="1" applyBorder="1" applyAlignment="1" applyProtection="1">
      <alignment horizontal="center"/>
    </xf>
    <xf numFmtId="0" fontId="6" fillId="2" borderId="0" xfId="0" applyFont="1" applyFill="1" applyBorder="1" applyAlignment="1" applyProtection="1">
      <alignment horizontal="left"/>
      <protection locked="0"/>
    </xf>
    <xf numFmtId="164" fontId="4" fillId="0" borderId="1" xfId="0" applyNumberFormat="1" applyFont="1" applyBorder="1" applyAlignment="1">
      <alignment horizontal="center"/>
    </xf>
    <xf numFmtId="165" fontId="6" fillId="0" borderId="2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64" fontId="6" fillId="0" borderId="2" xfId="0" applyNumberFormat="1" applyFont="1" applyBorder="1" applyAlignment="1" applyProtection="1">
      <alignment horizontal="center" vertical="center"/>
      <protection locked="0"/>
    </xf>
    <xf numFmtId="164" fontId="6" fillId="0" borderId="3" xfId="0" applyNumberFormat="1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2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2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2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3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3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3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3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3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3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4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4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4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5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105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105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105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105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5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5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5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106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106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106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063" name="Text 39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6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6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6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6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6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6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7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7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7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7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7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7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7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8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08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09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9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9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098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109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110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02" name="Text 78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0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0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0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0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11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1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1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1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1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11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1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112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112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112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112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112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1132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1133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34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137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114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1" name="Text 117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42" name="Text 118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43" name="Text 11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44" name="Text 12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5" name="Text 121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6" name="Text 122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7" name="Text 123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8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49" name="Text 12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50" name="Text 126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51" name="Text 127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52" name="Text 128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53" name="Text 12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54" name="Text 13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55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1156" name="Text Box 45"/>
        <xdr:cNvSpPr txBox="1">
          <a:spLocks noChangeArrowheads="1"/>
        </xdr:cNvSpPr>
      </xdr:nvSpPr>
      <xdr:spPr bwMode="auto">
        <a:xfrm>
          <a:off x="238125" y="7696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49</xdr:row>
      <xdr:rowOff>7241</xdr:rowOff>
    </xdr:from>
    <xdr:to>
      <xdr:col>1</xdr:col>
      <xdr:colOff>28575</xdr:colOff>
      <xdr:row>49</xdr:row>
      <xdr:rowOff>7241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61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62" name="Text 39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63" name="Text 11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54</xdr:row>
      <xdr:rowOff>0</xdr:rowOff>
    </xdr:from>
    <xdr:to>
      <xdr:col>0</xdr:col>
      <xdr:colOff>28575</xdr:colOff>
      <xdr:row>54</xdr:row>
      <xdr:rowOff>0</xdr:rowOff>
    </xdr:to>
    <xdr:sp macro="" textlink="">
      <xdr:nvSpPr>
        <xdr:cNvPr id="1164" name="Text 12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0</xdr:rowOff>
    </xdr:from>
    <xdr:to>
      <xdr:col>1</xdr:col>
      <xdr:colOff>28575</xdr:colOff>
      <xdr:row>54</xdr:row>
      <xdr:rowOff>0</xdr:rowOff>
    </xdr:to>
    <xdr:sp macro="" textlink="">
      <xdr:nvSpPr>
        <xdr:cNvPr id="1165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209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7241</xdr:rowOff>
    </xdr:from>
    <xdr:to>
      <xdr:col>1</xdr:col>
      <xdr:colOff>28575</xdr:colOff>
      <xdr:row>49</xdr:row>
      <xdr:rowOff>7241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4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5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052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053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5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5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056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5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5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5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060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061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6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6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064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6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6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6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68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69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70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071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072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7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07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075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07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07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07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07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080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081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083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8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8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8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093" name="Text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094" name="Text 4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095" name="Text 4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9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9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09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099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00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0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0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03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0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0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0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0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0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1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1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18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19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2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2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22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12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12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12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12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127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28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29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30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134" name="Text 86"/>
        <xdr:cNvSpPr txBox="1">
          <a:spLocks noChangeArrowheads="1"/>
        </xdr:cNvSpPr>
      </xdr:nvSpPr>
      <xdr:spPr bwMode="auto">
        <a:xfrm>
          <a:off x="238125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3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38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39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4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4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42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4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4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4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46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47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4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50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5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5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5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6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6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16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16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16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16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166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67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68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169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173" name="Text 125"/>
        <xdr:cNvSpPr txBox="1">
          <a:spLocks noChangeArrowheads="1"/>
        </xdr:cNvSpPr>
      </xdr:nvSpPr>
      <xdr:spPr bwMode="auto">
        <a:xfrm>
          <a:off x="238125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7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7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7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7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8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8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8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8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85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86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87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8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189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19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196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197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9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19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00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20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20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20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20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05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06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07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08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0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1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1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36</xdr:row>
      <xdr:rowOff>0</xdr:rowOff>
    </xdr:from>
    <xdr:to>
      <xdr:col>1</xdr:col>
      <xdr:colOff>28575</xdr:colOff>
      <xdr:row>36</xdr:row>
      <xdr:rowOff>0</xdr:rowOff>
    </xdr:to>
    <xdr:sp macro="" textlink="">
      <xdr:nvSpPr>
        <xdr:cNvPr id="2212" name="Text 164"/>
        <xdr:cNvSpPr txBox="1">
          <a:spLocks noChangeArrowheads="1"/>
        </xdr:cNvSpPr>
      </xdr:nvSpPr>
      <xdr:spPr bwMode="auto">
        <a:xfrm>
          <a:off x="238125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28575</xdr:colOff>
      <xdr:row>36</xdr:row>
      <xdr:rowOff>0</xdr:rowOff>
    </xdr:to>
    <xdr:sp macro="" textlink="">
      <xdr:nvSpPr>
        <xdr:cNvPr id="2213" name="Text 165"/>
        <xdr:cNvSpPr txBox="1">
          <a:spLocks noChangeArrowheads="1"/>
        </xdr:cNvSpPr>
      </xdr:nvSpPr>
      <xdr:spPr bwMode="auto">
        <a:xfrm>
          <a:off x="0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28575</xdr:colOff>
      <xdr:row>36</xdr:row>
      <xdr:rowOff>0</xdr:rowOff>
    </xdr:to>
    <xdr:sp macro="" textlink="">
      <xdr:nvSpPr>
        <xdr:cNvPr id="2214" name="Text 166"/>
        <xdr:cNvSpPr txBox="1">
          <a:spLocks noChangeArrowheads="1"/>
        </xdr:cNvSpPr>
      </xdr:nvSpPr>
      <xdr:spPr bwMode="auto">
        <a:xfrm>
          <a:off x="0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28575</xdr:colOff>
      <xdr:row>36</xdr:row>
      <xdr:rowOff>0</xdr:rowOff>
    </xdr:to>
    <xdr:sp macro="" textlink="">
      <xdr:nvSpPr>
        <xdr:cNvPr id="2215" name="Text 167"/>
        <xdr:cNvSpPr txBox="1">
          <a:spLocks noChangeArrowheads="1"/>
        </xdr:cNvSpPr>
      </xdr:nvSpPr>
      <xdr:spPr bwMode="auto">
        <a:xfrm>
          <a:off x="0" y="6743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1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1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1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19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20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2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2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23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2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2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2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2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3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3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3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38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39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4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4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42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24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24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24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48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49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50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254" name="Text 20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5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58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59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6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6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62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6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6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6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66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67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6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70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7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7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7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7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28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28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28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28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28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286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87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88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289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293" name="Text 2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29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297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298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29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0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01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0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0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05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06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07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0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09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16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17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1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19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20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32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32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32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32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325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26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27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28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2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3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3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332" name="Text 284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333" name="Text 285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334" name="Text 286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335" name="Text 287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336" name="Text 28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337" name="Text 28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338" name="Text 290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3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4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4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42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43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4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4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4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4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4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50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51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5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5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54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5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5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5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58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59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60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61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62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6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6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65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36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36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36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36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370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71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72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373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7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7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7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377" name="Text 32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80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81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82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8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8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85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8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8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8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9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39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393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4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5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6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39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0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0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04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40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40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40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40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409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10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11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416" name="Text 36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1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20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21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2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24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2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2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2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28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29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30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3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32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5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3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39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40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41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42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43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44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44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448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49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50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51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5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5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5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455" name="Text 40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456" name="Text 408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457" name="Text 409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458" name="Text 410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459" name="Text 411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460" name="Text 41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461" name="Text 41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62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63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64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65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66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68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69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7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7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7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73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74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7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76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77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78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79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8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8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8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484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485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86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487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488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48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49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492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493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94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95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496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9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9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49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00" name="Text 45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01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02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03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04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05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06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07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08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0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1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1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12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13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1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1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16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17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18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19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2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2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2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23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24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2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26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27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52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52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53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531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532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34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35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3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3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3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39" name="Text 491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40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41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42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4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46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47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48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49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50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51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52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53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5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56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57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58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59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60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61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13</xdr:col>
      <xdr:colOff>390525</xdr:colOff>
      <xdr:row>0</xdr:row>
      <xdr:rowOff>0</xdr:rowOff>
    </xdr:to>
    <xdr:sp macro="" textlink="">
      <xdr:nvSpPr>
        <xdr:cNvPr id="2562" name="Text 2"/>
        <xdr:cNvSpPr txBox="1">
          <a:spLocks noChangeArrowheads="1"/>
        </xdr:cNvSpPr>
      </xdr:nvSpPr>
      <xdr:spPr bwMode="auto">
        <a:xfrm>
          <a:off x="19050" y="0"/>
          <a:ext cx="10125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13</xdr:col>
      <xdr:colOff>219075</xdr:colOff>
      <xdr:row>0</xdr:row>
      <xdr:rowOff>0</xdr:rowOff>
    </xdr:to>
    <xdr:sp macro="" textlink="">
      <xdr:nvSpPr>
        <xdr:cNvPr id="2563" name="Text 3"/>
        <xdr:cNvSpPr txBox="1">
          <a:spLocks noChangeArrowheads="1"/>
        </xdr:cNvSpPr>
      </xdr:nvSpPr>
      <xdr:spPr bwMode="auto">
        <a:xfrm>
          <a:off x="47625" y="0"/>
          <a:ext cx="10039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64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114300</xdr:colOff>
      <xdr:row>0</xdr:row>
      <xdr:rowOff>0</xdr:rowOff>
    </xdr:to>
    <xdr:sp macro="" textlink="">
      <xdr:nvSpPr>
        <xdr:cNvPr id="2565" name="Text 3"/>
        <xdr:cNvSpPr txBox="1">
          <a:spLocks noChangeArrowheads="1"/>
        </xdr:cNvSpPr>
      </xdr:nvSpPr>
      <xdr:spPr bwMode="auto">
        <a:xfrm>
          <a:off x="0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11</xdr:col>
      <xdr:colOff>142875</xdr:colOff>
      <xdr:row>0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8575" y="0"/>
          <a:ext cx="91249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56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56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56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571500</xdr:colOff>
      <xdr:row>0</xdr:row>
      <xdr:rowOff>0</xdr:rowOff>
    </xdr:to>
    <xdr:sp macro="" textlink="">
      <xdr:nvSpPr>
        <xdr:cNvPr id="257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2571" name="Text 3"/>
        <xdr:cNvSpPr txBox="1">
          <a:spLocks noChangeArrowheads="1"/>
        </xdr:cNvSpPr>
      </xdr:nvSpPr>
      <xdr:spPr bwMode="auto">
        <a:xfrm>
          <a:off x="47625" y="0"/>
          <a:ext cx="86868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72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73" name="Text 3"/>
        <xdr:cNvSpPr txBox="1">
          <a:spLocks noChangeArrowheads="1"/>
        </xdr:cNvSpPr>
      </xdr:nvSpPr>
      <xdr:spPr bwMode="auto">
        <a:xfrm>
          <a:off x="0" y="0"/>
          <a:ext cx="81915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9</xdr:col>
      <xdr:colOff>0</xdr:colOff>
      <xdr:row>0</xdr:row>
      <xdr:rowOff>0</xdr:rowOff>
    </xdr:to>
    <xdr:sp macro="" textlink="">
      <xdr:nvSpPr>
        <xdr:cNvPr id="2574" name="Text 3"/>
        <xdr:cNvSpPr txBox="1">
          <a:spLocks noChangeArrowheads="1"/>
        </xdr:cNvSpPr>
      </xdr:nvSpPr>
      <xdr:spPr bwMode="auto">
        <a:xfrm>
          <a:off x="28575" y="0"/>
          <a:ext cx="81629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75" name="Text 2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76" name="Text 3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2577" name="Text 5"/>
        <xdr:cNvSpPr txBox="1">
          <a:spLocks noChangeArrowheads="1"/>
        </xdr:cNvSpPr>
      </xdr:nvSpPr>
      <xdr:spPr bwMode="auto">
        <a:xfrm>
          <a:off x="238125" y="0"/>
          <a:ext cx="105727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78" name="Text 530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579" name="Text 531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580" name="Text 532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581" name="Text 533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82" name="Text 534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83" name="Text 53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584" name="Text 53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8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8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8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58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58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59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59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59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9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9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59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59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59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59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0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0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0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0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0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1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61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61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61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61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61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1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1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1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62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28575</xdr:colOff>
      <xdr:row>39</xdr:row>
      <xdr:rowOff>0</xdr:rowOff>
    </xdr:to>
    <xdr:sp macro="" textlink="">
      <xdr:nvSpPr>
        <xdr:cNvPr id="2623" name="Text 575"/>
        <xdr:cNvSpPr txBox="1">
          <a:spLocks noChangeArrowheads="1"/>
        </xdr:cNvSpPr>
      </xdr:nvSpPr>
      <xdr:spPr bwMode="auto">
        <a:xfrm>
          <a:off x="238125" y="59817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2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2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2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2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2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2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3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3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3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3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3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3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3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3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3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4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4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4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4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5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651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652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653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654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655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5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5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58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65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66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66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662" name="Text 614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6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6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6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6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6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6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6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7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7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7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7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7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7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7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7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7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8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8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8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8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68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68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68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68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68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690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691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692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693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694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95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9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697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69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69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1" name="Text 65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02" name="Text 654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03" name="Text 655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04" name="Text 656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5" name="Text 65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6" name="Text 65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7" name="Text 65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8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09" name="Text 661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10" name="Text 66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11" name="Text 66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12" name="Text 664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13" name="Text 665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714" name="Text 666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15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1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1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1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2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2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2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2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2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2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2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2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2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3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3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3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3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4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4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743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744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745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746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747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4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49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50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75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75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75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54" name="Text 70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5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5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5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5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5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6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6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6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6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6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6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6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6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7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7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7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7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7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8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78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78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78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78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8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8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78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79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79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79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793" name="Text 7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9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9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79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79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79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79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0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0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0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0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0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0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0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0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0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1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1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1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1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2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821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822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823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824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825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2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2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28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83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32" name="Text 784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33" name="Text 785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34" name="Text 786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35" name="Text 787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36" name="Text 78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37" name="Text 78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38" name="Text 790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39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40" name="Text 79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41" name="Text 79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42" name="Text 794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43" name="Text 795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44" name="Text 796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845" name="Text 797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46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4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4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4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5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51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5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54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5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5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5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5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5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6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6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6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6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6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7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7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7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7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874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875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877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878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79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80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881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88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88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88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885" name="Text 3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8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8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8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8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9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9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9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89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9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9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89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89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89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89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0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0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0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0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0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1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1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1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913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914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915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916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917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19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20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92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92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92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24" name="Text 7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2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2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2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3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3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3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3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3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3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3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3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3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3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4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4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4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4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5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295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295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295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295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295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5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5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95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296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296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296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63" name="Text 11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64" name="Text 118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65" name="Text 119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66" name="Text 120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67" name="Text 121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68" name="Text 12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69" name="Text 12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70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71" name="Text 12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72" name="Text 12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73" name="Text 12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74" name="Text 128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75" name="Text 129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2976" name="Text 130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2977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28575</xdr:colOff>
      <xdr:row>40</xdr:row>
      <xdr:rowOff>0</xdr:rowOff>
    </xdr:to>
    <xdr:sp macro="" textlink="">
      <xdr:nvSpPr>
        <xdr:cNvPr id="2978" name="Text Box 45"/>
        <xdr:cNvSpPr txBox="1">
          <a:spLocks noChangeArrowheads="1"/>
        </xdr:cNvSpPr>
      </xdr:nvSpPr>
      <xdr:spPr bwMode="auto">
        <a:xfrm>
          <a:off x="238125" y="6286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7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8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8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82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83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85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86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8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8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8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299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2991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9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299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2994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9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9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9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299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0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01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02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0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04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3005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3006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3007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3009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10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11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12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13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301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301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301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3017" name="Text 39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1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1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2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21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22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2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24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3025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2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2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2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2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3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3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3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303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3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4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41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4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4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3044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3045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3046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3047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3048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49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51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52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305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305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305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3056" name="Text 78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5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5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5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6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6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3064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6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6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306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306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306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7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307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096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09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09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09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0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0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0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03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04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05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07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108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109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110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111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112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13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14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15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11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19" name="Text 11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20" name="Text 118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21" name="Text 119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22" name="Text 120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3" name="Text 121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4" name="Text 122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5" name="Text 123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6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7" name="Text 12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8" name="Text 126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29" name="Text 127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30" name="Text 128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31" name="Text 129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43</xdr:row>
      <xdr:rowOff>0</xdr:rowOff>
    </xdr:from>
    <xdr:to>
      <xdr:col>0</xdr:col>
      <xdr:colOff>28575</xdr:colOff>
      <xdr:row>43</xdr:row>
      <xdr:rowOff>0</xdr:rowOff>
    </xdr:to>
    <xdr:sp macro="" textlink="">
      <xdr:nvSpPr>
        <xdr:cNvPr id="4132" name="Text 130"/>
        <xdr:cNvSpPr txBox="1">
          <a:spLocks noChangeArrowheads="1"/>
        </xdr:cNvSpPr>
      </xdr:nvSpPr>
      <xdr:spPr bwMode="auto">
        <a:xfrm>
          <a:off x="0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4133" name="Text Box 45"/>
        <xdr:cNvSpPr txBox="1">
          <a:spLocks noChangeArrowheads="1"/>
        </xdr:cNvSpPr>
      </xdr:nvSpPr>
      <xdr:spPr bwMode="auto">
        <a:xfrm>
          <a:off x="238125" y="6896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134" name="Text Box 45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36</xdr:row>
      <xdr:rowOff>150729</xdr:rowOff>
    </xdr:from>
    <xdr:to>
      <xdr:col>1</xdr:col>
      <xdr:colOff>352425</xdr:colOff>
      <xdr:row>36</xdr:row>
      <xdr:rowOff>150729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36</xdr:row>
      <xdr:rowOff>150116</xdr:rowOff>
    </xdr:from>
    <xdr:to>
      <xdr:col>1</xdr:col>
      <xdr:colOff>28575</xdr:colOff>
      <xdr:row>36</xdr:row>
      <xdr:rowOff>150116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3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3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3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40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41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4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43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44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4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4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4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4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4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5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5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5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5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6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6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6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164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165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166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167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168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69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70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171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17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17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28575</xdr:colOff>
      <xdr:row>41</xdr:row>
      <xdr:rowOff>0</xdr:rowOff>
    </xdr:to>
    <xdr:sp macro="" textlink="">
      <xdr:nvSpPr>
        <xdr:cNvPr id="4175" name="Text 39"/>
        <xdr:cNvSpPr txBox="1">
          <a:spLocks noChangeArrowheads="1"/>
        </xdr:cNvSpPr>
      </xdr:nvSpPr>
      <xdr:spPr bwMode="auto">
        <a:xfrm>
          <a:off x="238125" y="6134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7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7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7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79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80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8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82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8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8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8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8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8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8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19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19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19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19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19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0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0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0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203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204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205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206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207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0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09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10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21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21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21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4214" name="Text 78"/>
        <xdr:cNvSpPr txBox="1">
          <a:spLocks noChangeArrowheads="1"/>
        </xdr:cNvSpPr>
      </xdr:nvSpPr>
      <xdr:spPr bwMode="auto">
        <a:xfrm>
          <a:off x="238125" y="6438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1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1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1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2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2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2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2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2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2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2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2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3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3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3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4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4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24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24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24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24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24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4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4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25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25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25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4253" name="Text 117"/>
        <xdr:cNvSpPr txBox="1">
          <a:spLocks noChangeArrowheads="1"/>
        </xdr:cNvSpPr>
      </xdr:nvSpPr>
      <xdr:spPr bwMode="auto">
        <a:xfrm>
          <a:off x="238125" y="6438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38</xdr:row>
      <xdr:rowOff>0</xdr:rowOff>
    </xdr:from>
    <xdr:to>
      <xdr:col>0</xdr:col>
      <xdr:colOff>28575</xdr:colOff>
      <xdr:row>38</xdr:row>
      <xdr:rowOff>0</xdr:rowOff>
    </xdr:to>
    <xdr:sp macro="" textlink="">
      <xdr:nvSpPr>
        <xdr:cNvPr id="4254" name="Text 118"/>
        <xdr:cNvSpPr txBox="1">
          <a:spLocks noChangeArrowheads="1"/>
        </xdr:cNvSpPr>
      </xdr:nvSpPr>
      <xdr:spPr bwMode="auto">
        <a:xfrm>
          <a:off x="0" y="6438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28575</xdr:colOff>
      <xdr:row>40</xdr:row>
      <xdr:rowOff>0</xdr:rowOff>
    </xdr:to>
    <xdr:sp macro="" textlink="">
      <xdr:nvSpPr>
        <xdr:cNvPr id="4255" name="Text 119"/>
        <xdr:cNvSpPr txBox="1">
          <a:spLocks noChangeArrowheads="1"/>
        </xdr:cNvSpPr>
      </xdr:nvSpPr>
      <xdr:spPr bwMode="auto">
        <a:xfrm>
          <a:off x="0" y="6286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40</xdr:row>
      <xdr:rowOff>0</xdr:rowOff>
    </xdr:from>
    <xdr:to>
      <xdr:col>0</xdr:col>
      <xdr:colOff>28575</xdr:colOff>
      <xdr:row>40</xdr:row>
      <xdr:rowOff>0</xdr:rowOff>
    </xdr:to>
    <xdr:sp macro="" textlink="">
      <xdr:nvSpPr>
        <xdr:cNvPr id="4256" name="Text 120"/>
        <xdr:cNvSpPr txBox="1">
          <a:spLocks noChangeArrowheads="1"/>
        </xdr:cNvSpPr>
      </xdr:nvSpPr>
      <xdr:spPr bwMode="auto">
        <a:xfrm>
          <a:off x="0" y="62865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57" name="Text 121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58" name="Text 122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59" name="Text 123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1</xdr:col>
      <xdr:colOff>28575</xdr:colOff>
      <xdr:row>38</xdr:row>
      <xdr:rowOff>0</xdr:rowOff>
    </xdr:to>
    <xdr:sp macro="" textlink="">
      <xdr:nvSpPr>
        <xdr:cNvPr id="4260" name="Text Box 45"/>
        <xdr:cNvSpPr txBox="1">
          <a:spLocks noChangeArrowheads="1"/>
        </xdr:cNvSpPr>
      </xdr:nvSpPr>
      <xdr:spPr bwMode="auto">
        <a:xfrm>
          <a:off x="238125" y="64389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61" name="Text 125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62" name="Text 126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63" name="Text 127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28575</xdr:colOff>
      <xdr:row>44</xdr:row>
      <xdr:rowOff>0</xdr:rowOff>
    </xdr:to>
    <xdr:sp macro="" textlink="">
      <xdr:nvSpPr>
        <xdr:cNvPr id="4264" name="Text 128"/>
        <xdr:cNvSpPr txBox="1">
          <a:spLocks noChangeArrowheads="1"/>
        </xdr:cNvSpPr>
      </xdr:nvSpPr>
      <xdr:spPr bwMode="auto">
        <a:xfrm>
          <a:off x="0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28575</xdr:colOff>
      <xdr:row>44</xdr:row>
      <xdr:rowOff>0</xdr:rowOff>
    </xdr:to>
    <xdr:sp macro="" textlink="">
      <xdr:nvSpPr>
        <xdr:cNvPr id="4265" name="Text 129"/>
        <xdr:cNvSpPr txBox="1">
          <a:spLocks noChangeArrowheads="1"/>
        </xdr:cNvSpPr>
      </xdr:nvSpPr>
      <xdr:spPr bwMode="auto">
        <a:xfrm>
          <a:off x="0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28575</xdr:colOff>
      <xdr:row>44</xdr:row>
      <xdr:rowOff>0</xdr:rowOff>
    </xdr:to>
    <xdr:sp macro="" textlink="">
      <xdr:nvSpPr>
        <xdr:cNvPr id="4266" name="Text 130"/>
        <xdr:cNvSpPr txBox="1">
          <a:spLocks noChangeArrowheads="1"/>
        </xdr:cNvSpPr>
      </xdr:nvSpPr>
      <xdr:spPr bwMode="auto">
        <a:xfrm>
          <a:off x="0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44</xdr:row>
      <xdr:rowOff>0</xdr:rowOff>
    </xdr:from>
    <xdr:to>
      <xdr:col>1</xdr:col>
      <xdr:colOff>28575</xdr:colOff>
      <xdr:row>44</xdr:row>
      <xdr:rowOff>0</xdr:rowOff>
    </xdr:to>
    <xdr:sp macro="" textlink="">
      <xdr:nvSpPr>
        <xdr:cNvPr id="4267" name="Text Box 45"/>
        <xdr:cNvSpPr txBox="1">
          <a:spLocks noChangeArrowheads="1"/>
        </xdr:cNvSpPr>
      </xdr:nvSpPr>
      <xdr:spPr bwMode="auto">
        <a:xfrm>
          <a:off x="238125" y="65913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4268" name="Text Box 45"/>
        <xdr:cNvSpPr txBox="1">
          <a:spLocks noChangeArrowheads="1"/>
        </xdr:cNvSpPr>
      </xdr:nvSpPr>
      <xdr:spPr bwMode="auto">
        <a:xfrm>
          <a:off x="238125" y="48768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150729</xdr:rowOff>
    </xdr:from>
    <xdr:to>
      <xdr:col>1</xdr:col>
      <xdr:colOff>352425</xdr:colOff>
      <xdr:row>35</xdr:row>
      <xdr:rowOff>150729</xdr:rowOff>
    </xdr:to>
    <xdr:sp macro="" textlink="">
      <xdr:nvSpPr>
        <xdr:cNvPr id="2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35</xdr:row>
      <xdr:rowOff>7241</xdr:rowOff>
    </xdr:from>
    <xdr:to>
      <xdr:col>1</xdr:col>
      <xdr:colOff>28575</xdr:colOff>
      <xdr:row>35</xdr:row>
      <xdr:rowOff>7241</xdr:rowOff>
    </xdr:to>
    <xdr:sp macro="" textlink="">
      <xdr:nvSpPr>
        <xdr:cNvPr id="3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150729</xdr:rowOff>
    </xdr:from>
    <xdr:to>
      <xdr:col>1</xdr:col>
      <xdr:colOff>352425</xdr:colOff>
      <xdr:row>35</xdr:row>
      <xdr:rowOff>150729</xdr:rowOff>
    </xdr:to>
    <xdr:sp macro="" textlink="">
      <xdr:nvSpPr>
        <xdr:cNvPr id="4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45</xdr:row>
      <xdr:rowOff>7241</xdr:rowOff>
    </xdr:from>
    <xdr:to>
      <xdr:col>1</xdr:col>
      <xdr:colOff>28575</xdr:colOff>
      <xdr:row>45</xdr:row>
      <xdr:rowOff>7241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7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7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7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7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7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7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7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8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8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8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8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8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8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8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8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9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9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29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29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29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9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29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29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300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301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302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05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0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07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30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30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31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11" name="Text 39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1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1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1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1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1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1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1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1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2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2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2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23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24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25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27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2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2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3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3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3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3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3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3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3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3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339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340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341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342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343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44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45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46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34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50" name="Text 78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5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5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5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5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5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5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5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5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5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6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62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63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64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65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66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67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68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69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7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7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373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374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75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37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377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378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379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380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381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382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83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84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385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386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387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388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89" name="Text 117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390" name="Text 118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391" name="Text 119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392" name="Text 120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3" name="Text 121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4" name="Text 122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5" name="Text 123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6" name="Text Box 45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7" name="Text 125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8" name="Text 126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399" name="Text 127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400" name="Text 128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401" name="Text 129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402" name="Text 130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403" name="Text Box 45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48</xdr:row>
      <xdr:rowOff>0</xdr:rowOff>
    </xdr:from>
    <xdr:to>
      <xdr:col>1</xdr:col>
      <xdr:colOff>28575</xdr:colOff>
      <xdr:row>48</xdr:row>
      <xdr:rowOff>0</xdr:rowOff>
    </xdr:to>
    <xdr:sp macro="" textlink="">
      <xdr:nvSpPr>
        <xdr:cNvPr id="4404" name="Text Box 45"/>
        <xdr:cNvSpPr txBox="1">
          <a:spLocks noChangeArrowheads="1"/>
        </xdr:cNvSpPr>
      </xdr:nvSpPr>
      <xdr:spPr bwMode="auto">
        <a:xfrm>
          <a:off x="238125" y="7391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150729</xdr:rowOff>
    </xdr:from>
    <xdr:to>
      <xdr:col>1</xdr:col>
      <xdr:colOff>352425</xdr:colOff>
      <xdr:row>50</xdr:row>
      <xdr:rowOff>150729</xdr:rowOff>
    </xdr:to>
    <xdr:sp macro="" textlink="">
      <xdr:nvSpPr>
        <xdr:cNvPr id="8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50</xdr:row>
      <xdr:rowOff>150116</xdr:rowOff>
    </xdr:from>
    <xdr:to>
      <xdr:col>1</xdr:col>
      <xdr:colOff>28575</xdr:colOff>
      <xdr:row>50</xdr:row>
      <xdr:rowOff>150116</xdr:rowOff>
    </xdr:to>
    <xdr:sp macro="" textlink="">
      <xdr:nvSpPr>
        <xdr:cNvPr id="9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150729</xdr:rowOff>
    </xdr:from>
    <xdr:to>
      <xdr:col>1</xdr:col>
      <xdr:colOff>352425</xdr:colOff>
      <xdr:row>50</xdr:row>
      <xdr:rowOff>150729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49</xdr:row>
      <xdr:rowOff>7241</xdr:rowOff>
    </xdr:from>
    <xdr:to>
      <xdr:col>1</xdr:col>
      <xdr:colOff>28575</xdr:colOff>
      <xdr:row>49</xdr:row>
      <xdr:rowOff>7241</xdr:rowOff>
    </xdr:to>
    <xdr:sp macro="" textlink="">
      <xdr:nvSpPr>
        <xdr:cNvPr id="11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409" name="Text Box 45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410" name="Text 39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411" name="Text 119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51</xdr:row>
      <xdr:rowOff>0</xdr:rowOff>
    </xdr:from>
    <xdr:to>
      <xdr:col>0</xdr:col>
      <xdr:colOff>28575</xdr:colOff>
      <xdr:row>51</xdr:row>
      <xdr:rowOff>0</xdr:rowOff>
    </xdr:to>
    <xdr:sp macro="" textlink="">
      <xdr:nvSpPr>
        <xdr:cNvPr id="4412" name="Text 120"/>
        <xdr:cNvSpPr txBox="1">
          <a:spLocks noChangeArrowheads="1"/>
        </xdr:cNvSpPr>
      </xdr:nvSpPr>
      <xdr:spPr bwMode="auto">
        <a:xfrm>
          <a:off x="0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0</xdr:rowOff>
    </xdr:from>
    <xdr:to>
      <xdr:col>1</xdr:col>
      <xdr:colOff>28575</xdr:colOff>
      <xdr:row>51</xdr:row>
      <xdr:rowOff>0</xdr:rowOff>
    </xdr:to>
    <xdr:sp macro="" textlink="">
      <xdr:nvSpPr>
        <xdr:cNvPr id="4413" name="Text Box 45"/>
        <xdr:cNvSpPr txBox="1">
          <a:spLocks noChangeArrowheads="1"/>
        </xdr:cNvSpPr>
      </xdr:nvSpPr>
      <xdr:spPr bwMode="auto">
        <a:xfrm>
          <a:off x="238125" y="8153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52</xdr:row>
      <xdr:rowOff>7241</xdr:rowOff>
    </xdr:from>
    <xdr:to>
      <xdr:col>1</xdr:col>
      <xdr:colOff>28575</xdr:colOff>
      <xdr:row>52</xdr:row>
      <xdr:rowOff>7241</xdr:rowOff>
    </xdr:to>
    <xdr:sp macro="" textlink="">
      <xdr:nvSpPr>
        <xdr:cNvPr id="12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15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16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17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18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19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2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21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22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2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2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2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2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2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2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2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3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3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3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3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3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4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4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442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443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444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445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446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48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49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45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45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45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453" name="Text 39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54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55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56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5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60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61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6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6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6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6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6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6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6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0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1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2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7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7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7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7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7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481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482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483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484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485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8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87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488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48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49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49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492" name="Text 78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93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94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495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496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497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9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499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500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03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504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01.05.1999   II. YARIŞ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505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506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50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508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09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10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11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14</xdr:col>
      <xdr:colOff>0</xdr:colOff>
      <xdr:row>0</xdr:row>
      <xdr:rowOff>0</xdr:rowOff>
    </xdr:to>
    <xdr:sp macro="" textlink="">
      <xdr:nvSpPr>
        <xdr:cNvPr id="4514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10</xdr:col>
      <xdr:colOff>390525</xdr:colOff>
      <xdr:row>0</xdr:row>
      <xdr:rowOff>0</xdr:rowOff>
    </xdr:to>
    <xdr:sp macro="" textlink="">
      <xdr:nvSpPr>
        <xdr:cNvPr id="4515" name="Text 2"/>
        <xdr:cNvSpPr txBox="1">
          <a:spLocks noChangeArrowheads="1"/>
        </xdr:cNvSpPr>
      </xdr:nvSpPr>
      <xdr:spPr bwMode="auto">
        <a:xfrm>
          <a:off x="19050" y="0"/>
          <a:ext cx="89916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10</xdr:col>
      <xdr:colOff>219075</xdr:colOff>
      <xdr:row>0</xdr:row>
      <xdr:rowOff>0</xdr:rowOff>
    </xdr:to>
    <xdr:sp macro="" textlink="">
      <xdr:nvSpPr>
        <xdr:cNvPr id="4516" name="Text 3"/>
        <xdr:cNvSpPr txBox="1">
          <a:spLocks noChangeArrowheads="1"/>
        </xdr:cNvSpPr>
      </xdr:nvSpPr>
      <xdr:spPr bwMode="auto">
        <a:xfrm>
          <a:off x="47625" y="0"/>
          <a:ext cx="8905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517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114300</xdr:colOff>
      <xdr:row>0</xdr:row>
      <xdr:rowOff>0</xdr:rowOff>
    </xdr:to>
    <xdr:sp macro="" textlink="">
      <xdr:nvSpPr>
        <xdr:cNvPr id="4518" name="Text 3"/>
        <xdr:cNvSpPr txBox="1">
          <a:spLocks noChangeArrowheads="1"/>
        </xdr:cNvSpPr>
      </xdr:nvSpPr>
      <xdr:spPr bwMode="auto">
        <a:xfrm>
          <a:off x="0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8</xdr:col>
      <xdr:colOff>142875</xdr:colOff>
      <xdr:row>0</xdr:row>
      <xdr:rowOff>0</xdr:rowOff>
    </xdr:to>
    <xdr:sp macro="" textlink="">
      <xdr:nvSpPr>
        <xdr:cNvPr id="4519" name="Text 3"/>
        <xdr:cNvSpPr txBox="1">
          <a:spLocks noChangeArrowheads="1"/>
        </xdr:cNvSpPr>
      </xdr:nvSpPr>
      <xdr:spPr bwMode="auto">
        <a:xfrm>
          <a:off x="28575" y="0"/>
          <a:ext cx="79343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647700</xdr:colOff>
      <xdr:row>0</xdr:row>
      <xdr:rowOff>0</xdr:rowOff>
    </xdr:to>
    <xdr:sp macro="" textlink="">
      <xdr:nvSpPr>
        <xdr:cNvPr id="4520" name="Text 2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638175</xdr:colOff>
      <xdr:row>0</xdr:row>
      <xdr:rowOff>0</xdr:rowOff>
    </xdr:to>
    <xdr:sp macro="" textlink="">
      <xdr:nvSpPr>
        <xdr:cNvPr id="4521" name="Text 3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10</xdr:col>
      <xdr:colOff>676275</xdr:colOff>
      <xdr:row>0</xdr:row>
      <xdr:rowOff>0</xdr:rowOff>
    </xdr:to>
    <xdr:sp macro="" textlink="">
      <xdr:nvSpPr>
        <xdr:cNvPr id="4522" name="Text 5"/>
        <xdr:cNvSpPr txBox="1">
          <a:spLocks noChangeArrowheads="1"/>
        </xdr:cNvSpPr>
      </xdr:nvSpPr>
      <xdr:spPr bwMode="auto">
        <a:xfrm>
          <a:off x="238125" y="0"/>
          <a:ext cx="87725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0</xdr:col>
      <xdr:colOff>19050</xdr:colOff>
      <xdr:row>0</xdr:row>
      <xdr:rowOff>0</xdr:rowOff>
    </xdr:from>
    <xdr:to>
      <xdr:col>7</xdr:col>
      <xdr:colOff>571500</xdr:colOff>
      <xdr:row>0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19050" y="0"/>
          <a:ext cx="78009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47625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47625" y="0"/>
          <a:ext cx="7258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525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526" name="Text 3"/>
        <xdr:cNvSpPr txBox="1">
          <a:spLocks noChangeArrowheads="1"/>
        </xdr:cNvSpPr>
      </xdr:nvSpPr>
      <xdr:spPr bwMode="auto">
        <a:xfrm>
          <a:off x="0" y="0"/>
          <a:ext cx="67246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28575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4527" name="Text 3"/>
        <xdr:cNvSpPr txBox="1">
          <a:spLocks noChangeArrowheads="1"/>
        </xdr:cNvSpPr>
      </xdr:nvSpPr>
      <xdr:spPr bwMode="auto">
        <a:xfrm>
          <a:off x="28575" y="0"/>
          <a:ext cx="66960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647700</xdr:colOff>
      <xdr:row>0</xdr:row>
      <xdr:rowOff>0</xdr:rowOff>
    </xdr:to>
    <xdr:sp macro="" textlink="">
      <xdr:nvSpPr>
        <xdr:cNvPr id="4528" name="Text 2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638175</xdr:colOff>
      <xdr:row>0</xdr:row>
      <xdr:rowOff>0</xdr:rowOff>
    </xdr:to>
    <xdr:sp macro="" textlink="">
      <xdr:nvSpPr>
        <xdr:cNvPr id="4529" name="Text 3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13</xdr:col>
      <xdr:colOff>676275</xdr:colOff>
      <xdr:row>0</xdr:row>
      <xdr:rowOff>0</xdr:rowOff>
    </xdr:to>
    <xdr:sp macro="" textlink="">
      <xdr:nvSpPr>
        <xdr:cNvPr id="4530" name="Text 5"/>
        <xdr:cNvSpPr txBox="1">
          <a:spLocks noChangeArrowheads="1"/>
        </xdr:cNvSpPr>
      </xdr:nvSpPr>
      <xdr:spPr bwMode="auto">
        <a:xfrm>
          <a:off x="238125" y="0"/>
          <a:ext cx="99060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1" name="Text 117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32" name="Text 118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33" name="Text 11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34" name="Text 12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5" name="Text 121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6" name="Text 122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7" name="Text 123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8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39" name="Text 12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40" name="Text 126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41" name="Text 127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42" name="Text 128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43" name="Text 12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44" name="Text 13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45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28575</xdr:colOff>
      <xdr:row>52</xdr:row>
      <xdr:rowOff>0</xdr:rowOff>
    </xdr:to>
    <xdr:sp macro="" textlink="">
      <xdr:nvSpPr>
        <xdr:cNvPr id="4546" name="Text Box 45"/>
        <xdr:cNvSpPr txBox="1">
          <a:spLocks noChangeArrowheads="1"/>
        </xdr:cNvSpPr>
      </xdr:nvSpPr>
      <xdr:spPr bwMode="auto">
        <a:xfrm>
          <a:off x="238125" y="7696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14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15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51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52" name="Text 39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53" name="Text 119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55</xdr:row>
      <xdr:rowOff>0</xdr:rowOff>
    </xdr:from>
    <xdr:to>
      <xdr:col>0</xdr:col>
      <xdr:colOff>28575</xdr:colOff>
      <xdr:row>55</xdr:row>
      <xdr:rowOff>0</xdr:rowOff>
    </xdr:to>
    <xdr:sp macro="" textlink="">
      <xdr:nvSpPr>
        <xdr:cNvPr id="4554" name="Text 120"/>
        <xdr:cNvSpPr txBox="1">
          <a:spLocks noChangeArrowheads="1"/>
        </xdr:cNvSpPr>
      </xdr:nvSpPr>
      <xdr:spPr bwMode="auto">
        <a:xfrm>
          <a:off x="0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4555" name="Text Box 45"/>
        <xdr:cNvSpPr txBox="1">
          <a:spLocks noChangeArrowheads="1"/>
        </xdr:cNvSpPr>
      </xdr:nvSpPr>
      <xdr:spPr bwMode="auto">
        <a:xfrm>
          <a:off x="238125" y="84582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7241</xdr:rowOff>
    </xdr:from>
    <xdr:to>
      <xdr:col>1</xdr:col>
      <xdr:colOff>28575</xdr:colOff>
      <xdr:row>50</xdr:row>
      <xdr:rowOff>7241</xdr:rowOff>
    </xdr:to>
    <xdr:sp macro="" textlink="">
      <xdr:nvSpPr>
        <xdr:cNvPr id="17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18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73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74" name="Text 3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75" name="Text 5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3076" name="Text 2"/>
        <xdr:cNvSpPr txBox="1">
          <a:spLocks noChangeArrowheads="1"/>
        </xdr:cNvSpPr>
      </xdr:nvSpPr>
      <xdr:spPr bwMode="auto">
        <a:xfrm>
          <a:off x="428625" y="0"/>
          <a:ext cx="6991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77" name="Text 3"/>
        <xdr:cNvSpPr txBox="1">
          <a:spLocks noChangeArrowheads="1"/>
        </xdr:cNvSpPr>
      </xdr:nvSpPr>
      <xdr:spPr bwMode="auto">
        <a:xfrm>
          <a:off x="428625" y="0"/>
          <a:ext cx="64198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078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079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080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81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82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84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85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86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87" name="Text 3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88" name="Text 5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571500</xdr:colOff>
      <xdr:row>0</xdr:row>
      <xdr:rowOff>0</xdr:rowOff>
    </xdr:to>
    <xdr:sp macro="" textlink="">
      <xdr:nvSpPr>
        <xdr:cNvPr id="3089" name="Text 2"/>
        <xdr:cNvSpPr txBox="1">
          <a:spLocks noChangeArrowheads="1"/>
        </xdr:cNvSpPr>
      </xdr:nvSpPr>
      <xdr:spPr bwMode="auto">
        <a:xfrm>
          <a:off x="428625" y="0"/>
          <a:ext cx="75723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3090" name="Text 3"/>
        <xdr:cNvSpPr txBox="1">
          <a:spLocks noChangeArrowheads="1"/>
        </xdr:cNvSpPr>
      </xdr:nvSpPr>
      <xdr:spPr bwMode="auto">
        <a:xfrm>
          <a:off x="428625" y="0"/>
          <a:ext cx="70008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91" name="Text 3"/>
        <xdr:cNvSpPr txBox="1">
          <a:spLocks noChangeArrowheads="1"/>
        </xdr:cNvSpPr>
      </xdr:nvSpPr>
      <xdr:spPr bwMode="auto">
        <a:xfrm>
          <a:off x="428625" y="0"/>
          <a:ext cx="64198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92" name="Text 3"/>
        <xdr:cNvSpPr txBox="1">
          <a:spLocks noChangeArrowheads="1"/>
        </xdr:cNvSpPr>
      </xdr:nvSpPr>
      <xdr:spPr bwMode="auto">
        <a:xfrm>
          <a:off x="428625" y="0"/>
          <a:ext cx="64198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93" name="Text 3"/>
        <xdr:cNvSpPr txBox="1">
          <a:spLocks noChangeArrowheads="1"/>
        </xdr:cNvSpPr>
      </xdr:nvSpPr>
      <xdr:spPr bwMode="auto">
        <a:xfrm>
          <a:off x="428625" y="0"/>
          <a:ext cx="64198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94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95" name="Text 3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3097" name="Text 2"/>
        <xdr:cNvSpPr txBox="1">
          <a:spLocks noChangeArrowheads="1"/>
        </xdr:cNvSpPr>
      </xdr:nvSpPr>
      <xdr:spPr bwMode="auto">
        <a:xfrm>
          <a:off x="428625" y="0"/>
          <a:ext cx="69913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BAŞAK SİGORTA FAHİR ÇELİKBAŞ KUPASI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TROFE PUAN TABLOSU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098" name="Text 3"/>
        <xdr:cNvSpPr txBox="1">
          <a:spLocks noChangeArrowheads="1"/>
        </xdr:cNvSpPr>
      </xdr:nvSpPr>
      <xdr:spPr bwMode="auto">
        <a:xfrm>
          <a:off x="428625" y="0"/>
          <a:ext cx="64198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099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100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101" name="Text 3"/>
        <xdr:cNvSpPr txBox="1">
          <a:spLocks noChangeArrowheads="1"/>
        </xdr:cNvSpPr>
      </xdr:nvSpPr>
      <xdr:spPr bwMode="auto">
        <a:xfrm>
          <a:off x="428625" y="0"/>
          <a:ext cx="382905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102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TYF / HEREKE - İZMİT YACHT YARIŞLARI</a:t>
          </a:r>
        </a:p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22.05.1999 </a:t>
          </a: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03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04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YARIŞ  GEZİ   </a:t>
          </a:r>
        </a:p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IRC -  GEZİ   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106" name="Text 3"/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107" name="Text 2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TAYK /   YACHT YARIŞLARI</a:t>
          </a:r>
        </a:p>
        <a:p>
          <a:pPr algn="ctr" rtl="0">
            <a:defRPr sz="1000"/>
          </a:pPr>
          <a:r>
            <a:rPr lang="tr-TR" sz="14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  FORMÜL</a:t>
          </a: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108" name="Text 3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ROTA : </a:t>
          </a:r>
          <a:endParaRPr lang="tr-T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TARİH :  </a:t>
          </a:r>
          <a:r>
            <a:rPr lang="tr-TR" sz="1200" b="0" i="0" u="none" strike="noStrike" baseline="0">
              <a:solidFill>
                <a:srgbClr val="000000"/>
              </a:solidFill>
              <a:latin typeface="Arial Tur"/>
              <a:cs typeface="Arial Tur"/>
            </a:rPr>
            <a:t>.1998  </a:t>
          </a: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         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3109" name="Text 5"/>
        <xdr:cNvSpPr txBox="1">
          <a:spLocks noChangeArrowheads="1"/>
        </xdr:cNvSpPr>
      </xdr:nvSpPr>
      <xdr:spPr bwMode="auto">
        <a:xfrm>
          <a:off x="428625" y="0"/>
          <a:ext cx="758190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*  Spinnaker kullanıldığından rating' i yüzde on arttırılmıştır.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5" name="Text 43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16" name="Text 44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7" name="Text 45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8" name="Text 46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19" name="Text 47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20" name="Text 48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21" name="Text 49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22" name="Text 50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23" name="Text 51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4" name="Text 52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5" name="Text 53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26" name="Text 54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7" name="Text 5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8" name="Text 56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29" name="Text 57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0" name="Text 58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1" name="Text 59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32" name="Text 60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33" name="Text 61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4" name="Text 62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35" name="Text 63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6" name="Text 64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37" name="Text 6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38" name="Text 66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39" name="Text 67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40" name="Text 68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41" name="Text 69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42" name="Text 70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43" name="Text 71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44" name="Text 72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45" name="Text 73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46" name="Text 74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47" name="Text 75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48" name="Text 76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49" name="Text 77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0" name="Text 78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1" name="Text 79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2" name="Text 80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3" name="Text 81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4" name="Text 82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5" name="Text 83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6" name="Text 84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7" name="Text 85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32</xdr:row>
      <xdr:rowOff>0</xdr:rowOff>
    </xdr:from>
    <xdr:to>
      <xdr:col>7</xdr:col>
      <xdr:colOff>0</xdr:colOff>
      <xdr:row>32</xdr:row>
      <xdr:rowOff>0</xdr:rowOff>
    </xdr:to>
    <xdr:sp macro="" textlink="">
      <xdr:nvSpPr>
        <xdr:cNvPr id="3158" name="Text 86"/>
        <xdr:cNvSpPr txBox="1">
          <a:spLocks noChangeArrowheads="1"/>
        </xdr:cNvSpPr>
      </xdr:nvSpPr>
      <xdr:spPr bwMode="auto">
        <a:xfrm>
          <a:off x="8010525" y="4991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3159" name="Text 87"/>
        <xdr:cNvSpPr txBox="1">
          <a:spLocks noChangeArrowheads="1"/>
        </xdr:cNvSpPr>
      </xdr:nvSpPr>
      <xdr:spPr bwMode="auto">
        <a:xfrm>
          <a:off x="8010525" y="71437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3160" name="Text 88"/>
        <xdr:cNvSpPr txBox="1">
          <a:spLocks noChangeArrowheads="1"/>
        </xdr:cNvSpPr>
      </xdr:nvSpPr>
      <xdr:spPr bwMode="auto">
        <a:xfrm>
          <a:off x="8010525" y="71437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7</xdr:col>
      <xdr:colOff>0</xdr:colOff>
      <xdr:row>46</xdr:row>
      <xdr:rowOff>0</xdr:rowOff>
    </xdr:from>
    <xdr:to>
      <xdr:col>7</xdr:col>
      <xdr:colOff>0</xdr:colOff>
      <xdr:row>46</xdr:row>
      <xdr:rowOff>0</xdr:rowOff>
    </xdr:to>
    <xdr:sp macro="" textlink="">
      <xdr:nvSpPr>
        <xdr:cNvPr id="3161" name="Text 89"/>
        <xdr:cNvSpPr txBox="1">
          <a:spLocks noChangeArrowheads="1"/>
        </xdr:cNvSpPr>
      </xdr:nvSpPr>
      <xdr:spPr bwMode="auto">
        <a:xfrm>
          <a:off x="8010525" y="71437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2" name="Text 90"/>
        <xdr:cNvSpPr txBox="1">
          <a:spLocks noChangeArrowheads="1"/>
        </xdr:cNvSpPr>
      </xdr:nvSpPr>
      <xdr:spPr bwMode="auto">
        <a:xfrm>
          <a:off x="1066800" y="51816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33</xdr:row>
      <xdr:rowOff>0</xdr:rowOff>
    </xdr:from>
    <xdr:to>
      <xdr:col>2</xdr:col>
      <xdr:colOff>28575</xdr:colOff>
      <xdr:row>33</xdr:row>
      <xdr:rowOff>0</xdr:rowOff>
    </xdr:to>
    <xdr:sp macro="" textlink="">
      <xdr:nvSpPr>
        <xdr:cNvPr id="3163" name="Text 91"/>
        <xdr:cNvSpPr txBox="1">
          <a:spLocks noChangeArrowheads="1"/>
        </xdr:cNvSpPr>
      </xdr:nvSpPr>
      <xdr:spPr bwMode="auto">
        <a:xfrm>
          <a:off x="1066800" y="51816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28575</xdr:colOff>
      <xdr:row>33</xdr:row>
      <xdr:rowOff>0</xdr:rowOff>
    </xdr:to>
    <xdr:sp macro="" textlink="">
      <xdr:nvSpPr>
        <xdr:cNvPr id="3164" name="Text 92"/>
        <xdr:cNvSpPr txBox="1">
          <a:spLocks noChangeArrowheads="1"/>
        </xdr:cNvSpPr>
      </xdr:nvSpPr>
      <xdr:spPr bwMode="auto">
        <a:xfrm>
          <a:off x="428625" y="51816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5" name="Text 93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28575</xdr:colOff>
      <xdr:row>32</xdr:row>
      <xdr:rowOff>0</xdr:rowOff>
    </xdr:to>
    <xdr:sp macro="" textlink="">
      <xdr:nvSpPr>
        <xdr:cNvPr id="3166" name="Text 94"/>
        <xdr:cNvSpPr txBox="1">
          <a:spLocks noChangeArrowheads="1"/>
        </xdr:cNvSpPr>
      </xdr:nvSpPr>
      <xdr:spPr bwMode="auto">
        <a:xfrm>
          <a:off x="1066800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67" name="Text 95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68" name="Text 96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2</xdr:col>
      <xdr:colOff>0</xdr:colOff>
      <xdr:row>46</xdr:row>
      <xdr:rowOff>0</xdr:rowOff>
    </xdr:from>
    <xdr:to>
      <xdr:col>2</xdr:col>
      <xdr:colOff>28575</xdr:colOff>
      <xdr:row>46</xdr:row>
      <xdr:rowOff>0</xdr:rowOff>
    </xdr:to>
    <xdr:sp macro="" textlink="">
      <xdr:nvSpPr>
        <xdr:cNvPr id="3169" name="Text 97"/>
        <xdr:cNvSpPr txBox="1">
          <a:spLocks noChangeArrowheads="1"/>
        </xdr:cNvSpPr>
      </xdr:nvSpPr>
      <xdr:spPr bwMode="auto">
        <a:xfrm>
          <a:off x="1066800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0" name="Text 3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72" name="Text 3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73" name="Text 3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4" name="Text Box 5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5" name="Text Box 6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6" name="Text Box 10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77" name="Text Box 11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78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28575</xdr:colOff>
      <xdr:row>20</xdr:row>
      <xdr:rowOff>0</xdr:rowOff>
    </xdr:to>
    <xdr:sp macro="" textlink="">
      <xdr:nvSpPr>
        <xdr:cNvPr id="3179" name="Text Box 15"/>
        <xdr:cNvSpPr txBox="1">
          <a:spLocks noChangeArrowheads="1"/>
        </xdr:cNvSpPr>
      </xdr:nvSpPr>
      <xdr:spPr bwMode="auto">
        <a:xfrm>
          <a:off x="428625" y="31432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180" name="Text Box 16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81" name="Text Box 17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2" name="Text Box 18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3" name="Text Box 1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4" name="Text 3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5" name="Text 3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6" name="Text Box 22"/>
        <xdr:cNvSpPr txBox="1">
          <a:spLocks noChangeArrowheads="1"/>
        </xdr:cNvSpPr>
      </xdr:nvSpPr>
      <xdr:spPr bwMode="auto">
        <a:xfrm>
          <a:off x="47625" y="88011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7" name="Text Box 23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88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89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190" name="Text Box 26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191" name="Text Box 27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92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93" name="Text Box 31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194" name="Text Box 32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195" name="Text Box 33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196" name="Text Box 35"/>
        <xdr:cNvSpPr txBox="1">
          <a:spLocks noChangeArrowheads="1"/>
        </xdr:cNvSpPr>
      </xdr:nvSpPr>
      <xdr:spPr bwMode="auto">
        <a:xfrm>
          <a:off x="8924925" y="71437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197" name="Text Box 36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198" name="Text 3"/>
        <xdr:cNvSpPr txBox="1">
          <a:spLocks noChangeArrowheads="1"/>
        </xdr:cNvSpPr>
      </xdr:nvSpPr>
      <xdr:spPr bwMode="auto">
        <a:xfrm>
          <a:off x="47625" y="714375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199" name="Text 3"/>
        <xdr:cNvSpPr txBox="1">
          <a:spLocks noChangeArrowheads="1"/>
        </xdr:cNvSpPr>
      </xdr:nvSpPr>
      <xdr:spPr bwMode="auto">
        <a:xfrm>
          <a:off x="47625" y="714375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0" name="Text Box 39"/>
        <xdr:cNvSpPr txBox="1">
          <a:spLocks noChangeArrowheads="1"/>
        </xdr:cNvSpPr>
      </xdr:nvSpPr>
      <xdr:spPr bwMode="auto">
        <a:xfrm>
          <a:off x="47625" y="714375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1" name="Text Box 40"/>
        <xdr:cNvSpPr txBox="1">
          <a:spLocks noChangeArrowheads="1"/>
        </xdr:cNvSpPr>
      </xdr:nvSpPr>
      <xdr:spPr bwMode="auto">
        <a:xfrm>
          <a:off x="47625" y="714375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2" name="Text Box 41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3" name="Text Box 42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352425</xdr:colOff>
      <xdr:row>46</xdr:row>
      <xdr:rowOff>0</xdr:rowOff>
    </xdr:to>
    <xdr:sp macro="" textlink="">
      <xdr:nvSpPr>
        <xdr:cNvPr id="3204" name="Text Box 43"/>
        <xdr:cNvSpPr txBox="1">
          <a:spLocks noChangeArrowheads="1"/>
        </xdr:cNvSpPr>
      </xdr:nvSpPr>
      <xdr:spPr bwMode="auto">
        <a:xfrm>
          <a:off x="428625" y="714375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5" name="Text Box 44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352425</xdr:colOff>
      <xdr:row>46</xdr:row>
      <xdr:rowOff>0</xdr:rowOff>
    </xdr:to>
    <xdr:sp macro="" textlink="">
      <xdr:nvSpPr>
        <xdr:cNvPr id="3206" name="Text Box 45"/>
        <xdr:cNvSpPr txBox="1">
          <a:spLocks noChangeArrowheads="1"/>
        </xdr:cNvSpPr>
      </xdr:nvSpPr>
      <xdr:spPr bwMode="auto">
        <a:xfrm>
          <a:off x="428625" y="714375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7" name="Text Box 46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9</xdr:col>
      <xdr:colOff>0</xdr:colOff>
      <xdr:row>46</xdr:row>
      <xdr:rowOff>0</xdr:rowOff>
    </xdr:from>
    <xdr:to>
      <xdr:col>9</xdr:col>
      <xdr:colOff>0</xdr:colOff>
      <xdr:row>46</xdr:row>
      <xdr:rowOff>0</xdr:rowOff>
    </xdr:to>
    <xdr:sp macro="" textlink="">
      <xdr:nvSpPr>
        <xdr:cNvPr id="3208" name="Text Box 47"/>
        <xdr:cNvSpPr txBox="1">
          <a:spLocks noChangeArrowheads="1"/>
        </xdr:cNvSpPr>
      </xdr:nvSpPr>
      <xdr:spPr bwMode="auto">
        <a:xfrm>
          <a:off x="8924925" y="714375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209" name="Text Box 48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0" name="Text 3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1" name="Text 3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2" name="Text Box 51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0</xdr:col>
      <xdr:colOff>47625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3" name="Text Box 52"/>
        <xdr:cNvSpPr txBox="1">
          <a:spLocks noChangeArrowheads="1"/>
        </xdr:cNvSpPr>
      </xdr:nvSpPr>
      <xdr:spPr bwMode="auto">
        <a:xfrm>
          <a:off x="47625" y="8534400"/>
          <a:ext cx="409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4" name="Text Box 5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5" name="Text Box 54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16" name="Text Box 55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7" name="Text Box 56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18" name="Text Box 57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19" name="Text Box 5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20" name="Text Box 59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21" name="Text Box 60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22" name="Text Box 61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23" name="Text Box 62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24" name="Text Box 10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25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26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27" name="Text Box 29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28" name="Text Box 30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29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30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31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32" name="Text Box 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33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34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35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36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37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38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39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0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41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2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3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4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5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46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7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8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49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50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52" name="Text Box 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53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54" name="Text Box 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55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56" name="Text Box 10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57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58" name="Text Box 10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59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60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1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62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3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4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65" name="Text Box 29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6" name="Text Box 30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7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68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69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0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71" name="Text Box 29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2" name="Text Box 30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73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4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5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6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7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78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79" name="Text Box 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80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81" name="Text Box 9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28575</xdr:colOff>
      <xdr:row>57</xdr:row>
      <xdr:rowOff>0</xdr:rowOff>
    </xdr:to>
    <xdr:sp macro="" textlink="">
      <xdr:nvSpPr>
        <xdr:cNvPr id="3282" name="Text Box 24"/>
        <xdr:cNvSpPr txBox="1">
          <a:spLocks noChangeArrowheads="1"/>
        </xdr:cNvSpPr>
      </xdr:nvSpPr>
      <xdr:spPr bwMode="auto">
        <a:xfrm>
          <a:off x="428625" y="880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83" name="Text Box 10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84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85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286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87" name="Text Box 2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88" name="Text Box 2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89" name="Text Box 13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90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1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2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93" name="Text Box 29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4" name="Text Box 30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95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6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7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298" name="Text Box 14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299" name="Text Box 1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00" name="Text Box 2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352425</xdr:colOff>
      <xdr:row>55</xdr:row>
      <xdr:rowOff>0</xdr:rowOff>
    </xdr:to>
    <xdr:sp macro="" textlink="">
      <xdr:nvSpPr>
        <xdr:cNvPr id="3301" name="Text Box 12"/>
        <xdr:cNvSpPr txBox="1">
          <a:spLocks noChangeArrowheads="1"/>
        </xdr:cNvSpPr>
      </xdr:nvSpPr>
      <xdr:spPr bwMode="auto">
        <a:xfrm>
          <a:off x="428625" y="8534400"/>
          <a:ext cx="35242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302" name="Text Box 10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303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304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3305" name="Text Box 25"/>
        <xdr:cNvSpPr txBox="1">
          <a:spLocks noChangeArrowheads="1"/>
        </xdr:cNvSpPr>
      </xdr:nvSpPr>
      <xdr:spPr bwMode="auto">
        <a:xfrm>
          <a:off x="42862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28575</xdr:colOff>
      <xdr:row>49</xdr:row>
      <xdr:rowOff>0</xdr:rowOff>
    </xdr:to>
    <xdr:sp macro="" textlink="">
      <xdr:nvSpPr>
        <xdr:cNvPr id="3306" name="Text Box 28"/>
        <xdr:cNvSpPr txBox="1">
          <a:spLocks noChangeArrowheads="1"/>
        </xdr:cNvSpPr>
      </xdr:nvSpPr>
      <xdr:spPr bwMode="auto">
        <a:xfrm>
          <a:off x="428625" y="76200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28575</xdr:colOff>
      <xdr:row>49</xdr:row>
      <xdr:rowOff>0</xdr:rowOff>
    </xdr:to>
    <xdr:sp macro="" textlink="">
      <xdr:nvSpPr>
        <xdr:cNvPr id="3307" name="Text Box 28"/>
        <xdr:cNvSpPr txBox="1">
          <a:spLocks noChangeArrowheads="1"/>
        </xdr:cNvSpPr>
      </xdr:nvSpPr>
      <xdr:spPr bwMode="auto">
        <a:xfrm>
          <a:off x="428625" y="76200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28575</xdr:colOff>
      <xdr:row>49</xdr:row>
      <xdr:rowOff>0</xdr:rowOff>
    </xdr:to>
    <xdr:sp macro="" textlink="">
      <xdr:nvSpPr>
        <xdr:cNvPr id="3308" name="Text Box 28"/>
        <xdr:cNvSpPr txBox="1">
          <a:spLocks noChangeArrowheads="1"/>
        </xdr:cNvSpPr>
      </xdr:nvSpPr>
      <xdr:spPr bwMode="auto">
        <a:xfrm>
          <a:off x="428625" y="76200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09" name="Text Box 4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0" name="Text 238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1" name="Text 239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2" name="Text 240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3" name="Text 241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4" name="Text 242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5" name="Text 243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6" name="Text 244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7" name="Text 245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28575</xdr:colOff>
      <xdr:row>32</xdr:row>
      <xdr:rowOff>0</xdr:rowOff>
    </xdr:to>
    <xdr:sp macro="" textlink="">
      <xdr:nvSpPr>
        <xdr:cNvPr id="3318" name="Text 246"/>
        <xdr:cNvSpPr txBox="1">
          <a:spLocks noChangeArrowheads="1"/>
        </xdr:cNvSpPr>
      </xdr:nvSpPr>
      <xdr:spPr bwMode="auto">
        <a:xfrm>
          <a:off x="30003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19" name="Text 247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0" name="Text 248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1" name="Text 249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2" name="Text 250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3" name="Text 251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4" name="Text 252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5" name="Text 253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6" name="Text 254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4</xdr:col>
      <xdr:colOff>0</xdr:colOff>
      <xdr:row>32</xdr:row>
      <xdr:rowOff>0</xdr:rowOff>
    </xdr:from>
    <xdr:to>
      <xdr:col>4</xdr:col>
      <xdr:colOff>28575</xdr:colOff>
      <xdr:row>32</xdr:row>
      <xdr:rowOff>0</xdr:rowOff>
    </xdr:to>
    <xdr:sp macro="" textlink="">
      <xdr:nvSpPr>
        <xdr:cNvPr id="3327" name="Text 255"/>
        <xdr:cNvSpPr txBox="1">
          <a:spLocks noChangeArrowheads="1"/>
        </xdr:cNvSpPr>
      </xdr:nvSpPr>
      <xdr:spPr bwMode="auto">
        <a:xfrm>
          <a:off x="42576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28" name="Text 256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29" name="Text 257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0" name="Text 258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1" name="Text 259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2" name="Text 260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3" name="Text 261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4" name="Text 262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5" name="Text 263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5</xdr:col>
      <xdr:colOff>0</xdr:colOff>
      <xdr:row>32</xdr:row>
      <xdr:rowOff>0</xdr:rowOff>
    </xdr:from>
    <xdr:to>
      <xdr:col>5</xdr:col>
      <xdr:colOff>28575</xdr:colOff>
      <xdr:row>32</xdr:row>
      <xdr:rowOff>0</xdr:rowOff>
    </xdr:to>
    <xdr:sp macro="" textlink="">
      <xdr:nvSpPr>
        <xdr:cNvPr id="3336" name="Text 264"/>
        <xdr:cNvSpPr txBox="1">
          <a:spLocks noChangeArrowheads="1"/>
        </xdr:cNvSpPr>
      </xdr:nvSpPr>
      <xdr:spPr bwMode="auto">
        <a:xfrm>
          <a:off x="6848475" y="49911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28575</xdr:colOff>
      <xdr:row>43</xdr:row>
      <xdr:rowOff>0</xdr:rowOff>
    </xdr:to>
    <xdr:sp macro="" textlink="">
      <xdr:nvSpPr>
        <xdr:cNvPr id="3340" name="Text 268"/>
        <xdr:cNvSpPr txBox="1">
          <a:spLocks noChangeArrowheads="1"/>
        </xdr:cNvSpPr>
      </xdr:nvSpPr>
      <xdr:spPr bwMode="auto">
        <a:xfrm>
          <a:off x="428625" y="68389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341" name="Text 269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46</xdr:row>
      <xdr:rowOff>0</xdr:rowOff>
    </xdr:from>
    <xdr:to>
      <xdr:col>1</xdr:col>
      <xdr:colOff>28575</xdr:colOff>
      <xdr:row>46</xdr:row>
      <xdr:rowOff>0</xdr:rowOff>
    </xdr:to>
    <xdr:sp macro="" textlink="">
      <xdr:nvSpPr>
        <xdr:cNvPr id="3342" name="Text 270"/>
        <xdr:cNvSpPr txBox="1">
          <a:spLocks noChangeArrowheads="1"/>
        </xdr:cNvSpPr>
      </xdr:nvSpPr>
      <xdr:spPr bwMode="auto">
        <a:xfrm>
          <a:off x="428625" y="714375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3" name="Text 271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4" name="Text 272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5" name="Text 273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6" name="Text 274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7" name="Text 27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48" name="Text Box 4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49" name="Text 277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50" name="Text 278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51" name="Text 279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55</xdr:row>
      <xdr:rowOff>0</xdr:rowOff>
    </xdr:from>
    <xdr:to>
      <xdr:col>1</xdr:col>
      <xdr:colOff>28575</xdr:colOff>
      <xdr:row>55</xdr:row>
      <xdr:rowOff>0</xdr:rowOff>
    </xdr:to>
    <xdr:sp macro="" textlink="">
      <xdr:nvSpPr>
        <xdr:cNvPr id="3352" name="Text Box 45"/>
        <xdr:cNvSpPr txBox="1">
          <a:spLocks noChangeArrowheads="1"/>
        </xdr:cNvSpPr>
      </xdr:nvSpPr>
      <xdr:spPr bwMode="auto">
        <a:xfrm>
          <a:off x="428625" y="8534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49</xdr:row>
      <xdr:rowOff>0</xdr:rowOff>
    </xdr:from>
    <xdr:to>
      <xdr:col>1</xdr:col>
      <xdr:colOff>28575</xdr:colOff>
      <xdr:row>49</xdr:row>
      <xdr:rowOff>0</xdr:rowOff>
    </xdr:to>
    <xdr:sp macro="" textlink="">
      <xdr:nvSpPr>
        <xdr:cNvPr id="3353" name="Text Box 45"/>
        <xdr:cNvSpPr txBox="1">
          <a:spLocks noChangeArrowheads="1"/>
        </xdr:cNvSpPr>
      </xdr:nvSpPr>
      <xdr:spPr bwMode="auto">
        <a:xfrm>
          <a:off x="428625" y="76200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54" name="Text Box 4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5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6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57" name="Text Box 4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2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3" name="Text Box 12"/>
        <xdr:cNvSpPr txBox="1">
          <a:spLocks noChangeArrowheads="1"/>
        </xdr:cNvSpPr>
      </xdr:nvSpPr>
      <xdr:spPr bwMode="auto">
        <a:xfrm>
          <a:off x="409575" y="996147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4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61" name="Text Box 4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7241</xdr:rowOff>
    </xdr:from>
    <xdr:to>
      <xdr:col>1</xdr:col>
      <xdr:colOff>28575</xdr:colOff>
      <xdr:row>54</xdr:row>
      <xdr:rowOff>7241</xdr:rowOff>
    </xdr:to>
    <xdr:sp macro="" textlink="">
      <xdr:nvSpPr>
        <xdr:cNvPr id="7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2093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0</xdr:rowOff>
    </xdr:from>
    <xdr:to>
      <xdr:col>1</xdr:col>
      <xdr:colOff>28575</xdr:colOff>
      <xdr:row>50</xdr:row>
      <xdr:rowOff>0</xdr:rowOff>
    </xdr:to>
    <xdr:sp macro="" textlink="">
      <xdr:nvSpPr>
        <xdr:cNvPr id="3364" name="Text Box 45"/>
        <xdr:cNvSpPr txBox="1">
          <a:spLocks noChangeArrowheads="1"/>
        </xdr:cNvSpPr>
      </xdr:nvSpPr>
      <xdr:spPr bwMode="auto">
        <a:xfrm>
          <a:off x="428625" y="77724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7241</xdr:rowOff>
    </xdr:from>
    <xdr:to>
      <xdr:col>1</xdr:col>
      <xdr:colOff>28575</xdr:colOff>
      <xdr:row>54</xdr:row>
      <xdr:rowOff>7241</xdr:rowOff>
    </xdr:to>
    <xdr:sp macro="" textlink="">
      <xdr:nvSpPr>
        <xdr:cNvPr id="8" name="Text Box 45"/>
        <xdr:cNvSpPr txBox="1">
          <a:spLocks noChangeArrowheads="1"/>
        </xdr:cNvSpPr>
      </xdr:nvSpPr>
      <xdr:spPr bwMode="auto">
        <a:xfrm>
          <a:off x="409575" y="94846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9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54</xdr:row>
      <xdr:rowOff>7241</xdr:rowOff>
    </xdr:from>
    <xdr:to>
      <xdr:col>1</xdr:col>
      <xdr:colOff>28575</xdr:colOff>
      <xdr:row>54</xdr:row>
      <xdr:rowOff>7241</xdr:rowOff>
    </xdr:to>
    <xdr:sp macro="" textlink="">
      <xdr:nvSpPr>
        <xdr:cNvPr id="10" name="Text Box 45"/>
        <xdr:cNvSpPr txBox="1">
          <a:spLocks noChangeArrowheads="1"/>
        </xdr:cNvSpPr>
      </xdr:nvSpPr>
      <xdr:spPr bwMode="auto">
        <a:xfrm>
          <a:off x="609600" y="1090612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52</xdr:row>
      <xdr:rowOff>0</xdr:rowOff>
    </xdr:from>
    <xdr:to>
      <xdr:col>1</xdr:col>
      <xdr:colOff>28575</xdr:colOff>
      <xdr:row>52</xdr:row>
      <xdr:rowOff>0</xdr:rowOff>
    </xdr:to>
    <xdr:sp macro="" textlink="">
      <xdr:nvSpPr>
        <xdr:cNvPr id="289" name="Text Box 45"/>
        <xdr:cNvSpPr txBox="1">
          <a:spLocks noChangeArrowheads="1"/>
        </xdr:cNvSpPr>
      </xdr:nvSpPr>
      <xdr:spPr bwMode="auto">
        <a:xfrm>
          <a:off x="238125" y="7848600"/>
          <a:ext cx="28575" cy="0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290" name="Text Box 12"/>
        <xdr:cNvSpPr txBox="1">
          <a:spLocks noChangeArrowheads="1"/>
        </xdr:cNvSpPr>
      </xdr:nvSpPr>
      <xdr:spPr bwMode="auto">
        <a:xfrm>
          <a:off x="238125" y="845652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53</xdr:row>
      <xdr:rowOff>150116</xdr:rowOff>
    </xdr:from>
    <xdr:to>
      <xdr:col>1</xdr:col>
      <xdr:colOff>28575</xdr:colOff>
      <xdr:row>53</xdr:row>
      <xdr:rowOff>150116</xdr:rowOff>
    </xdr:to>
    <xdr:sp macro="" textlink="">
      <xdr:nvSpPr>
        <xdr:cNvPr id="291" name="Text Box 45"/>
        <xdr:cNvSpPr txBox="1">
          <a:spLocks noChangeArrowheads="1"/>
        </xdr:cNvSpPr>
      </xdr:nvSpPr>
      <xdr:spPr bwMode="auto">
        <a:xfrm>
          <a:off x="238125" y="8455916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53</xdr:row>
      <xdr:rowOff>150729</xdr:rowOff>
    </xdr:from>
    <xdr:to>
      <xdr:col>1</xdr:col>
      <xdr:colOff>352425</xdr:colOff>
      <xdr:row>53</xdr:row>
      <xdr:rowOff>150729</xdr:rowOff>
    </xdr:to>
    <xdr:sp macro="" textlink="">
      <xdr:nvSpPr>
        <xdr:cNvPr id="292" name="Text Box 12"/>
        <xdr:cNvSpPr txBox="1">
          <a:spLocks noChangeArrowheads="1"/>
        </xdr:cNvSpPr>
      </xdr:nvSpPr>
      <xdr:spPr bwMode="auto">
        <a:xfrm>
          <a:off x="238125" y="8456529"/>
          <a:ext cx="352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</xdr:txBody>
    </xdr:sp>
    <xdr:clientData/>
  </xdr:twoCellAnchor>
  <xdr:twoCellAnchor>
    <xdr:from>
      <xdr:col>1</xdr:col>
      <xdr:colOff>0</xdr:colOff>
      <xdr:row>50</xdr:row>
      <xdr:rowOff>7241</xdr:rowOff>
    </xdr:from>
    <xdr:to>
      <xdr:col>1</xdr:col>
      <xdr:colOff>28575</xdr:colOff>
      <xdr:row>50</xdr:row>
      <xdr:rowOff>7241</xdr:rowOff>
    </xdr:to>
    <xdr:sp macro="" textlink="">
      <xdr:nvSpPr>
        <xdr:cNvPr id="293" name="Text Box 45"/>
        <xdr:cNvSpPr txBox="1">
          <a:spLocks noChangeArrowheads="1"/>
        </xdr:cNvSpPr>
      </xdr:nvSpPr>
      <xdr:spPr bwMode="auto">
        <a:xfrm>
          <a:off x="238125" y="7703441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51</xdr:row>
      <xdr:rowOff>7241</xdr:rowOff>
    </xdr:from>
    <xdr:to>
      <xdr:col>1</xdr:col>
      <xdr:colOff>28575</xdr:colOff>
      <xdr:row>51</xdr:row>
      <xdr:rowOff>7241</xdr:rowOff>
    </xdr:to>
    <xdr:sp macro="" textlink="">
      <xdr:nvSpPr>
        <xdr:cNvPr id="294" name="Text Box 45"/>
        <xdr:cNvSpPr txBox="1">
          <a:spLocks noChangeArrowheads="1"/>
        </xdr:cNvSpPr>
      </xdr:nvSpPr>
      <xdr:spPr bwMode="auto">
        <a:xfrm>
          <a:off x="238125" y="8008241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50</xdr:row>
      <xdr:rowOff>7241</xdr:rowOff>
    </xdr:from>
    <xdr:to>
      <xdr:col>1</xdr:col>
      <xdr:colOff>28575</xdr:colOff>
      <xdr:row>50</xdr:row>
      <xdr:rowOff>7241</xdr:rowOff>
    </xdr:to>
    <xdr:sp macro="" textlink="">
      <xdr:nvSpPr>
        <xdr:cNvPr id="295" name="Text Box 45"/>
        <xdr:cNvSpPr txBox="1">
          <a:spLocks noChangeArrowheads="1"/>
        </xdr:cNvSpPr>
      </xdr:nvSpPr>
      <xdr:spPr bwMode="auto">
        <a:xfrm>
          <a:off x="238125" y="7703441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D1" workbookViewId="0">
      <selection activeCell="M56" sqref="M56"/>
    </sheetView>
  </sheetViews>
  <sheetFormatPr defaultRowHeight="12.75" x14ac:dyDescent="0.2"/>
  <cols>
    <col min="1" max="1" width="3.5703125" customWidth="1"/>
    <col min="2" max="2" width="7.7109375" customWidth="1"/>
    <col min="3" max="3" width="28.28515625" style="34" customWidth="1"/>
    <col min="4" max="4" width="16" customWidth="1"/>
    <col min="5" max="5" width="36.5703125" customWidth="1"/>
    <col min="6" max="7" width="8.7109375" customWidth="1"/>
    <col min="8" max="8" width="7.7109375" customWidth="1"/>
    <col min="9" max="9" width="5.5703125" customWidth="1"/>
    <col min="10" max="10" width="8.140625" customWidth="1"/>
    <col min="11" max="11" width="4.140625" customWidth="1"/>
    <col min="12" max="12" width="4.7109375" customWidth="1"/>
    <col min="13" max="13" width="8.140625" customWidth="1"/>
    <col min="14" max="14" width="4.140625" customWidth="1"/>
    <col min="15" max="15" width="4.42578125" customWidth="1"/>
    <col min="16" max="16" width="5.5703125" customWidth="1"/>
  </cols>
  <sheetData>
    <row r="1" spans="1:16" ht="15" customHeight="1" x14ac:dyDescent="0.2">
      <c r="A1" s="8"/>
      <c r="B1" s="8"/>
      <c r="C1" s="9"/>
      <c r="D1" s="9"/>
      <c r="E1" s="7" t="s">
        <v>101</v>
      </c>
      <c r="F1" s="68"/>
      <c r="G1" s="8"/>
      <c r="H1" s="8"/>
      <c r="I1" s="9"/>
      <c r="J1" s="9"/>
      <c r="K1" s="9"/>
      <c r="L1" s="9"/>
      <c r="M1" s="9"/>
      <c r="N1" s="9"/>
      <c r="O1" s="9"/>
      <c r="P1" s="10"/>
    </row>
    <row r="2" spans="1:16" ht="15" customHeight="1" x14ac:dyDescent="0.2">
      <c r="A2" s="8"/>
      <c r="B2" s="8"/>
      <c r="C2" s="9"/>
      <c r="D2" s="9"/>
      <c r="E2" s="35" t="s">
        <v>100</v>
      </c>
      <c r="F2" s="68"/>
      <c r="G2" s="8"/>
      <c r="H2" s="8"/>
      <c r="I2" s="9"/>
      <c r="J2" s="9"/>
      <c r="K2" s="9"/>
      <c r="L2" s="9"/>
      <c r="M2" s="9"/>
      <c r="N2" s="9"/>
      <c r="O2" s="9"/>
      <c r="P2" s="10"/>
    </row>
    <row r="3" spans="1:16" ht="15" customHeight="1" x14ac:dyDescent="0.2">
      <c r="A3" s="5" t="s">
        <v>0</v>
      </c>
      <c r="B3" s="8"/>
      <c r="C3" s="6"/>
      <c r="D3" s="6"/>
      <c r="E3" s="6"/>
      <c r="F3" s="6"/>
      <c r="G3" s="11" t="s">
        <v>1</v>
      </c>
      <c r="H3" s="12">
        <v>0.51736111111111105</v>
      </c>
      <c r="I3" s="13"/>
      <c r="J3" s="14"/>
      <c r="K3" s="15"/>
      <c r="L3" s="6"/>
      <c r="M3" s="15"/>
      <c r="N3" s="15"/>
      <c r="O3" s="6"/>
      <c r="P3" s="16"/>
    </row>
    <row r="4" spans="1:16" ht="12" customHeight="1" x14ac:dyDescent="0.2">
      <c r="A4" s="8"/>
      <c r="B4" s="17" t="s">
        <v>2</v>
      </c>
      <c r="C4" s="96" t="s">
        <v>3</v>
      </c>
      <c r="D4" s="96" t="s">
        <v>4</v>
      </c>
      <c r="E4" s="96" t="s">
        <v>5</v>
      </c>
      <c r="F4" s="18" t="s">
        <v>6</v>
      </c>
      <c r="G4" s="19" t="s">
        <v>7</v>
      </c>
      <c r="H4" s="20" t="s">
        <v>7</v>
      </c>
      <c r="I4" s="94" t="s">
        <v>8</v>
      </c>
      <c r="J4" s="61" t="s">
        <v>9</v>
      </c>
      <c r="K4" s="62"/>
      <c r="L4" s="63"/>
      <c r="M4" s="61" t="s">
        <v>10</v>
      </c>
      <c r="N4" s="62"/>
      <c r="O4" s="63"/>
      <c r="P4" s="21" t="s">
        <v>48</v>
      </c>
    </row>
    <row r="5" spans="1:16" ht="12" customHeight="1" x14ac:dyDescent="0.2">
      <c r="A5" s="8"/>
      <c r="B5" s="22" t="s">
        <v>11</v>
      </c>
      <c r="C5" s="97"/>
      <c r="D5" s="97"/>
      <c r="E5" s="97"/>
      <c r="F5" s="23" t="s">
        <v>12</v>
      </c>
      <c r="G5" s="23" t="s">
        <v>13</v>
      </c>
      <c r="H5" s="24" t="s">
        <v>13</v>
      </c>
      <c r="I5" s="95"/>
      <c r="J5" s="25" t="s">
        <v>14</v>
      </c>
      <c r="K5" s="25" t="s">
        <v>15</v>
      </c>
      <c r="L5" s="26" t="s">
        <v>16</v>
      </c>
      <c r="M5" s="25" t="s">
        <v>14</v>
      </c>
      <c r="N5" s="25" t="s">
        <v>15</v>
      </c>
      <c r="O5" s="26" t="s">
        <v>16</v>
      </c>
      <c r="P5" s="27" t="s">
        <v>17</v>
      </c>
    </row>
    <row r="6" spans="1:16" ht="12" customHeight="1" x14ac:dyDescent="0.2">
      <c r="A6" s="8"/>
      <c r="B6" s="22" t="s">
        <v>58</v>
      </c>
      <c r="C6" s="81" t="s">
        <v>59</v>
      </c>
      <c r="D6" s="80" t="s">
        <v>60</v>
      </c>
      <c r="E6" s="80" t="s">
        <v>61</v>
      </c>
      <c r="F6" s="28">
        <v>0.55204861111111114</v>
      </c>
      <c r="G6" s="29">
        <f t="shared" ref="G6:G19" si="0">IF(F6&gt;H$3,F6-H$3,F6+24-H$3)</f>
        <v>3.4687500000000093E-2</v>
      </c>
      <c r="H6" s="30">
        <f t="shared" ref="H6:H19" si="1">HOUR(G6)*60*60+MINUTE(G6)*60+SECOND(G6)</f>
        <v>2997</v>
      </c>
      <c r="I6" s="59">
        <v>1.169</v>
      </c>
      <c r="J6" s="30">
        <f t="shared" ref="J6:J12" si="2">H6*I6</f>
        <v>3503.4929999999999</v>
      </c>
      <c r="K6" s="31">
        <f t="shared" ref="K6:L19" si="3">RANK( J6, J$6:J$19,1)</f>
        <v>1</v>
      </c>
      <c r="L6" s="31">
        <f t="shared" si="3"/>
        <v>1</v>
      </c>
      <c r="M6" s="30">
        <f t="shared" ref="M6:M19" si="4">H6*I6</f>
        <v>3503.4929999999999</v>
      </c>
      <c r="N6" s="31">
        <f t="shared" ref="N6:O19" si="5">RANK( M6, M$6:M$19,1)</f>
        <v>1</v>
      </c>
      <c r="O6" s="31">
        <f t="shared" si="5"/>
        <v>1</v>
      </c>
      <c r="P6" s="32">
        <f t="shared" ref="P6:P19" si="6">O6*1</f>
        <v>1</v>
      </c>
    </row>
    <row r="7" spans="1:16" ht="12" customHeight="1" x14ac:dyDescent="0.2">
      <c r="A7" s="8"/>
      <c r="B7" s="22">
        <v>364</v>
      </c>
      <c r="C7" s="81" t="s">
        <v>69</v>
      </c>
      <c r="D7" s="80" t="s">
        <v>18</v>
      </c>
      <c r="E7" s="80" t="s">
        <v>70</v>
      </c>
      <c r="F7" s="28">
        <v>0.5549884259259259</v>
      </c>
      <c r="G7" s="29">
        <f t="shared" si="0"/>
        <v>3.762731481481485E-2</v>
      </c>
      <c r="H7" s="30">
        <f t="shared" si="1"/>
        <v>3251</v>
      </c>
      <c r="I7" s="59">
        <v>1.1100000000000001</v>
      </c>
      <c r="J7" s="30">
        <f t="shared" si="2"/>
        <v>3608.61</v>
      </c>
      <c r="K7" s="31">
        <f t="shared" si="3"/>
        <v>2</v>
      </c>
      <c r="L7" s="31">
        <f t="shared" si="3"/>
        <v>2</v>
      </c>
      <c r="M7" s="30">
        <f t="shared" si="4"/>
        <v>3608.61</v>
      </c>
      <c r="N7" s="31">
        <f t="shared" si="5"/>
        <v>2</v>
      </c>
      <c r="O7" s="31">
        <f t="shared" si="5"/>
        <v>2</v>
      </c>
      <c r="P7" s="32">
        <f t="shared" si="6"/>
        <v>2</v>
      </c>
    </row>
    <row r="8" spans="1:16" ht="12" customHeight="1" x14ac:dyDescent="0.2">
      <c r="A8" s="8"/>
      <c r="B8" s="22">
        <v>518</v>
      </c>
      <c r="C8" s="80" t="s">
        <v>75</v>
      </c>
      <c r="D8" s="80" t="s">
        <v>50</v>
      </c>
      <c r="E8" s="80" t="s">
        <v>76</v>
      </c>
      <c r="F8" s="28">
        <v>0.55631944444444448</v>
      </c>
      <c r="G8" s="29">
        <f t="shared" si="0"/>
        <v>3.8958333333333428E-2</v>
      </c>
      <c r="H8" s="30">
        <f t="shared" si="1"/>
        <v>3366</v>
      </c>
      <c r="I8" s="59">
        <v>1.073</v>
      </c>
      <c r="J8" s="30">
        <f t="shared" si="2"/>
        <v>3611.7179999999998</v>
      </c>
      <c r="K8" s="31">
        <f t="shared" si="3"/>
        <v>3</v>
      </c>
      <c r="L8" s="31">
        <f t="shared" si="3"/>
        <v>3</v>
      </c>
      <c r="M8" s="30">
        <f t="shared" si="4"/>
        <v>3611.7179999999998</v>
      </c>
      <c r="N8" s="31">
        <f t="shared" si="5"/>
        <v>3</v>
      </c>
      <c r="O8" s="31">
        <f t="shared" si="5"/>
        <v>3</v>
      </c>
      <c r="P8" s="32">
        <f t="shared" si="6"/>
        <v>3</v>
      </c>
    </row>
    <row r="9" spans="1:16" ht="12" customHeight="1" x14ac:dyDescent="0.2">
      <c r="A9" s="8"/>
      <c r="B9" s="22">
        <v>7400</v>
      </c>
      <c r="C9" s="81" t="s">
        <v>104</v>
      </c>
      <c r="D9" s="80" t="s">
        <v>60</v>
      </c>
      <c r="E9" s="80" t="s">
        <v>62</v>
      </c>
      <c r="F9" s="28">
        <v>0.55327546296296293</v>
      </c>
      <c r="G9" s="29">
        <f t="shared" si="0"/>
        <v>3.5914351851851878E-2</v>
      </c>
      <c r="H9" s="30">
        <f t="shared" si="1"/>
        <v>3103</v>
      </c>
      <c r="I9" s="59">
        <v>1.167</v>
      </c>
      <c r="J9" s="30">
        <f t="shared" si="2"/>
        <v>3621.201</v>
      </c>
      <c r="K9" s="31">
        <f t="shared" si="3"/>
        <v>4</v>
      </c>
      <c r="L9" s="31">
        <f t="shared" si="3"/>
        <v>4</v>
      </c>
      <c r="M9" s="30">
        <f t="shared" si="4"/>
        <v>3621.201</v>
      </c>
      <c r="N9" s="31">
        <f t="shared" si="5"/>
        <v>4</v>
      </c>
      <c r="O9" s="31">
        <f t="shared" si="5"/>
        <v>4</v>
      </c>
      <c r="P9" s="32">
        <f t="shared" si="6"/>
        <v>4</v>
      </c>
    </row>
    <row r="10" spans="1:16" ht="12" customHeight="1" x14ac:dyDescent="0.2">
      <c r="A10" s="8"/>
      <c r="B10" s="22">
        <v>480</v>
      </c>
      <c r="C10" s="81" t="s">
        <v>63</v>
      </c>
      <c r="D10" s="80" t="s">
        <v>60</v>
      </c>
      <c r="E10" s="80" t="s">
        <v>64</v>
      </c>
      <c r="F10" s="28">
        <v>0.55342592592592588</v>
      </c>
      <c r="G10" s="29">
        <f t="shared" si="0"/>
        <v>3.6064814814814827E-2</v>
      </c>
      <c r="H10" s="30">
        <f t="shared" si="1"/>
        <v>3116</v>
      </c>
      <c r="I10" s="59">
        <v>1.1659999999999999</v>
      </c>
      <c r="J10" s="30">
        <f t="shared" si="2"/>
        <v>3633.2559999999999</v>
      </c>
      <c r="K10" s="31">
        <f t="shared" si="3"/>
        <v>5</v>
      </c>
      <c r="L10" s="31">
        <f t="shared" si="3"/>
        <v>5</v>
      </c>
      <c r="M10" s="30">
        <f t="shared" si="4"/>
        <v>3633.2559999999999</v>
      </c>
      <c r="N10" s="31">
        <f t="shared" si="5"/>
        <v>5</v>
      </c>
      <c r="O10" s="31">
        <f t="shared" si="5"/>
        <v>5</v>
      </c>
      <c r="P10" s="32">
        <f t="shared" si="6"/>
        <v>5</v>
      </c>
    </row>
    <row r="11" spans="1:16" ht="12" customHeight="1" x14ac:dyDescent="0.2">
      <c r="A11" s="8"/>
      <c r="B11" s="22">
        <v>441</v>
      </c>
      <c r="C11" s="81" t="s">
        <v>106</v>
      </c>
      <c r="D11" s="80" t="s">
        <v>19</v>
      </c>
      <c r="E11" s="80" t="s">
        <v>55</v>
      </c>
      <c r="F11" s="28">
        <v>0.55668981481481483</v>
      </c>
      <c r="G11" s="29">
        <f t="shared" si="0"/>
        <v>3.9328703703703782E-2</v>
      </c>
      <c r="H11" s="30">
        <f t="shared" si="1"/>
        <v>3398</v>
      </c>
      <c r="I11" s="59">
        <v>1.101</v>
      </c>
      <c r="J11" s="30">
        <f t="shared" si="2"/>
        <v>3741.1979999999999</v>
      </c>
      <c r="K11" s="31">
        <f t="shared" si="3"/>
        <v>6</v>
      </c>
      <c r="L11" s="31">
        <f t="shared" si="3"/>
        <v>6</v>
      </c>
      <c r="M11" s="30">
        <f t="shared" si="4"/>
        <v>3741.1979999999999</v>
      </c>
      <c r="N11" s="31">
        <f t="shared" si="5"/>
        <v>6</v>
      </c>
      <c r="O11" s="31">
        <f t="shared" si="5"/>
        <v>6</v>
      </c>
      <c r="P11" s="32">
        <f t="shared" si="6"/>
        <v>6</v>
      </c>
    </row>
    <row r="12" spans="1:16" ht="12" customHeight="1" x14ac:dyDescent="0.2">
      <c r="A12" s="8"/>
      <c r="B12" s="22">
        <v>191</v>
      </c>
      <c r="C12" s="79" t="s">
        <v>102</v>
      </c>
      <c r="D12" s="80" t="s">
        <v>18</v>
      </c>
      <c r="E12" s="80" t="s">
        <v>103</v>
      </c>
      <c r="F12" s="28">
        <v>0.55087962962962966</v>
      </c>
      <c r="G12" s="29">
        <f t="shared" si="0"/>
        <v>3.3518518518518614E-2</v>
      </c>
      <c r="H12" s="30">
        <f t="shared" si="1"/>
        <v>2896</v>
      </c>
      <c r="I12" s="59">
        <v>1.371</v>
      </c>
      <c r="J12" s="30">
        <f t="shared" si="2"/>
        <v>3970.4160000000002</v>
      </c>
      <c r="K12" s="31">
        <f t="shared" si="3"/>
        <v>7</v>
      </c>
      <c r="L12" s="31">
        <f t="shared" si="3"/>
        <v>7</v>
      </c>
      <c r="M12" s="30">
        <f t="shared" si="4"/>
        <v>3970.4160000000002</v>
      </c>
      <c r="N12" s="31">
        <f t="shared" si="5"/>
        <v>7</v>
      </c>
      <c r="O12" s="31">
        <f t="shared" si="5"/>
        <v>7</v>
      </c>
      <c r="P12" s="32">
        <f t="shared" si="6"/>
        <v>7</v>
      </c>
    </row>
    <row r="13" spans="1:16" ht="12" customHeight="1" x14ac:dyDescent="0.2">
      <c r="A13" s="8"/>
      <c r="B13" s="22">
        <v>3131</v>
      </c>
      <c r="C13" s="81" t="s">
        <v>73</v>
      </c>
      <c r="D13" s="80" t="s">
        <v>20</v>
      </c>
      <c r="E13" s="80" t="s">
        <v>74</v>
      </c>
      <c r="F13" s="28">
        <v>0.5600694444444444</v>
      </c>
      <c r="G13" s="29">
        <f t="shared" si="0"/>
        <v>4.2708333333333348E-2</v>
      </c>
      <c r="H13" s="30">
        <f t="shared" si="1"/>
        <v>3690</v>
      </c>
      <c r="I13" s="59">
        <v>1.081</v>
      </c>
      <c r="J13" s="30">
        <f t="shared" ref="J13:J19" si="7">H13*I13</f>
        <v>3988.89</v>
      </c>
      <c r="K13" s="31">
        <f t="shared" si="3"/>
        <v>8</v>
      </c>
      <c r="L13" s="31">
        <f t="shared" si="3"/>
        <v>8</v>
      </c>
      <c r="M13" s="30">
        <f t="shared" si="4"/>
        <v>3988.89</v>
      </c>
      <c r="N13" s="31">
        <f t="shared" si="5"/>
        <v>8</v>
      </c>
      <c r="O13" s="31">
        <f t="shared" si="5"/>
        <v>8</v>
      </c>
      <c r="P13" s="32">
        <f t="shared" si="6"/>
        <v>8</v>
      </c>
    </row>
    <row r="14" spans="1:16" ht="12" customHeight="1" x14ac:dyDescent="0.2">
      <c r="A14" s="8"/>
      <c r="B14" s="22">
        <v>77777</v>
      </c>
      <c r="C14" s="81" t="s">
        <v>65</v>
      </c>
      <c r="D14" s="80" t="s">
        <v>60</v>
      </c>
      <c r="E14" s="80" t="s">
        <v>105</v>
      </c>
      <c r="F14" s="28">
        <v>0.55721064814814814</v>
      </c>
      <c r="G14" s="29">
        <f t="shared" si="0"/>
        <v>3.9849537037037086E-2</v>
      </c>
      <c r="H14" s="30">
        <f t="shared" si="1"/>
        <v>3443</v>
      </c>
      <c r="I14" s="59">
        <v>1.159</v>
      </c>
      <c r="J14" s="30">
        <f t="shared" si="7"/>
        <v>3990.4369999999999</v>
      </c>
      <c r="K14" s="31">
        <f t="shared" si="3"/>
        <v>9</v>
      </c>
      <c r="L14" s="31">
        <f t="shared" si="3"/>
        <v>9</v>
      </c>
      <c r="M14" s="30">
        <f t="shared" si="4"/>
        <v>3990.4369999999999</v>
      </c>
      <c r="N14" s="31">
        <f t="shared" si="5"/>
        <v>9</v>
      </c>
      <c r="O14" s="31">
        <f t="shared" si="5"/>
        <v>9</v>
      </c>
      <c r="P14" s="32">
        <f t="shared" si="6"/>
        <v>9</v>
      </c>
    </row>
    <row r="15" spans="1:16" ht="12" customHeight="1" x14ac:dyDescent="0.2">
      <c r="A15" s="8"/>
      <c r="B15" s="22">
        <v>907</v>
      </c>
      <c r="C15" s="81" t="s">
        <v>71</v>
      </c>
      <c r="D15" s="80" t="s">
        <v>20</v>
      </c>
      <c r="E15" s="80" t="s">
        <v>72</v>
      </c>
      <c r="F15" s="28">
        <v>0.56187500000000001</v>
      </c>
      <c r="G15" s="29">
        <f t="shared" si="0"/>
        <v>4.4513888888888964E-2</v>
      </c>
      <c r="H15" s="30">
        <f t="shared" si="1"/>
        <v>3846</v>
      </c>
      <c r="I15" s="59">
        <v>1.0820000000000001</v>
      </c>
      <c r="J15" s="30">
        <f t="shared" si="7"/>
        <v>4161.3720000000003</v>
      </c>
      <c r="K15" s="31">
        <f t="shared" si="3"/>
        <v>10</v>
      </c>
      <c r="L15" s="31">
        <f t="shared" si="3"/>
        <v>10</v>
      </c>
      <c r="M15" s="30">
        <f t="shared" si="4"/>
        <v>4161.3720000000003</v>
      </c>
      <c r="N15" s="31">
        <f t="shared" si="5"/>
        <v>10</v>
      </c>
      <c r="O15" s="31">
        <f t="shared" si="5"/>
        <v>10</v>
      </c>
      <c r="P15" s="32">
        <f t="shared" si="6"/>
        <v>10</v>
      </c>
    </row>
    <row r="16" spans="1:16" ht="12" customHeight="1" x14ac:dyDescent="0.2">
      <c r="A16" s="8"/>
      <c r="B16" s="22">
        <v>1807</v>
      </c>
      <c r="C16" s="81" t="s">
        <v>66</v>
      </c>
      <c r="D16" s="80" t="s">
        <v>67</v>
      </c>
      <c r="E16" s="80" t="s">
        <v>68</v>
      </c>
      <c r="F16" s="28">
        <v>0.5602314814814815</v>
      </c>
      <c r="G16" s="29">
        <f t="shared" si="0"/>
        <v>4.2870370370370448E-2</v>
      </c>
      <c r="H16" s="30">
        <f t="shared" si="1"/>
        <v>3704</v>
      </c>
      <c r="I16" s="59">
        <v>1.1319999999999999</v>
      </c>
      <c r="J16" s="30">
        <f t="shared" si="7"/>
        <v>4192.9279999999999</v>
      </c>
      <c r="K16" s="31">
        <f t="shared" si="3"/>
        <v>11</v>
      </c>
      <c r="L16" s="31">
        <f t="shared" si="3"/>
        <v>11</v>
      </c>
      <c r="M16" s="30">
        <f t="shared" si="4"/>
        <v>4192.9279999999999</v>
      </c>
      <c r="N16" s="31">
        <f t="shared" si="5"/>
        <v>11</v>
      </c>
      <c r="O16" s="31">
        <f t="shared" si="5"/>
        <v>11</v>
      </c>
      <c r="P16" s="32">
        <f t="shared" si="6"/>
        <v>11</v>
      </c>
    </row>
    <row r="17" spans="1:16" ht="12" customHeight="1" x14ac:dyDescent="0.2">
      <c r="A17" s="8"/>
      <c r="B17" s="22">
        <v>531</v>
      </c>
      <c r="C17" s="81" t="s">
        <v>22</v>
      </c>
      <c r="D17" s="80" t="s">
        <v>21</v>
      </c>
      <c r="E17" s="80" t="s">
        <v>23</v>
      </c>
      <c r="F17" s="28">
        <v>0.56339120370370377</v>
      </c>
      <c r="G17" s="29">
        <f t="shared" si="0"/>
        <v>4.603009259259272E-2</v>
      </c>
      <c r="H17" s="30">
        <f t="shared" si="1"/>
        <v>3977</v>
      </c>
      <c r="I17" s="59">
        <v>1.0669999999999999</v>
      </c>
      <c r="J17" s="30">
        <f t="shared" si="7"/>
        <v>4243.4589999999998</v>
      </c>
      <c r="K17" s="31">
        <f t="shared" si="3"/>
        <v>12</v>
      </c>
      <c r="L17" s="31">
        <f t="shared" si="3"/>
        <v>12</v>
      </c>
      <c r="M17" s="30">
        <f t="shared" si="4"/>
        <v>4243.4589999999998</v>
      </c>
      <c r="N17" s="31">
        <f t="shared" si="5"/>
        <v>12</v>
      </c>
      <c r="O17" s="31">
        <f t="shared" si="5"/>
        <v>12</v>
      </c>
      <c r="P17" s="32">
        <f t="shared" si="6"/>
        <v>12</v>
      </c>
    </row>
    <row r="18" spans="1:16" ht="12" customHeight="1" x14ac:dyDescent="0.2">
      <c r="A18" s="8"/>
      <c r="B18" s="22">
        <v>300</v>
      </c>
      <c r="C18" s="79" t="s">
        <v>51</v>
      </c>
      <c r="D18" s="80" t="s">
        <v>50</v>
      </c>
      <c r="E18" s="80" t="s">
        <v>52</v>
      </c>
      <c r="F18" s="28">
        <v>0.56295138888888896</v>
      </c>
      <c r="G18" s="29">
        <f t="shared" si="0"/>
        <v>4.559027777777791E-2</v>
      </c>
      <c r="H18" s="30">
        <f t="shared" si="1"/>
        <v>3939</v>
      </c>
      <c r="I18" s="59">
        <v>1.0820000000000001</v>
      </c>
      <c r="J18" s="30">
        <f t="shared" si="7"/>
        <v>4261.9980000000005</v>
      </c>
      <c r="K18" s="31">
        <f t="shared" si="3"/>
        <v>13</v>
      </c>
      <c r="L18" s="31">
        <f t="shared" si="3"/>
        <v>13</v>
      </c>
      <c r="M18" s="30">
        <f t="shared" si="4"/>
        <v>4261.9980000000005</v>
      </c>
      <c r="N18" s="31">
        <f t="shared" si="5"/>
        <v>13</v>
      </c>
      <c r="O18" s="31">
        <f t="shared" si="5"/>
        <v>13</v>
      </c>
      <c r="P18" s="32">
        <f t="shared" si="6"/>
        <v>13</v>
      </c>
    </row>
    <row r="19" spans="1:16" ht="12" customHeight="1" x14ac:dyDescent="0.2">
      <c r="A19" s="8"/>
      <c r="B19" s="22">
        <v>711</v>
      </c>
      <c r="C19" s="79" t="s">
        <v>107</v>
      </c>
      <c r="D19" s="82" t="s">
        <v>21</v>
      </c>
      <c r="E19" s="80" t="s">
        <v>108</v>
      </c>
      <c r="F19" s="71">
        <v>0.56996527777777783</v>
      </c>
      <c r="G19" s="29">
        <f t="shared" si="0"/>
        <v>5.2604166666666785E-2</v>
      </c>
      <c r="H19" s="30">
        <f t="shared" si="1"/>
        <v>4545</v>
      </c>
      <c r="I19" s="59">
        <v>1.073</v>
      </c>
      <c r="J19" s="30">
        <f t="shared" si="7"/>
        <v>4876.7849999999999</v>
      </c>
      <c r="K19" s="31">
        <f t="shared" si="3"/>
        <v>14</v>
      </c>
      <c r="L19" s="31">
        <f t="shared" si="3"/>
        <v>14</v>
      </c>
      <c r="M19" s="30">
        <f t="shared" si="4"/>
        <v>4876.7849999999999</v>
      </c>
      <c r="N19" s="31">
        <f t="shared" si="5"/>
        <v>14</v>
      </c>
      <c r="O19" s="31">
        <f t="shared" si="5"/>
        <v>14</v>
      </c>
      <c r="P19" s="32">
        <f t="shared" si="6"/>
        <v>14</v>
      </c>
    </row>
    <row r="20" spans="1:16" ht="15" customHeight="1" x14ac:dyDescent="0.2">
      <c r="A20" s="5" t="s">
        <v>24</v>
      </c>
      <c r="B20" s="33"/>
      <c r="C20" s="6"/>
      <c r="D20" s="6"/>
      <c r="E20" s="6"/>
      <c r="F20" s="6"/>
      <c r="G20" s="11" t="s">
        <v>1</v>
      </c>
      <c r="H20" s="12">
        <v>0.51388888888888895</v>
      </c>
      <c r="I20" s="13"/>
      <c r="J20" s="14"/>
      <c r="K20" s="15"/>
      <c r="L20" s="6"/>
      <c r="M20" s="15"/>
      <c r="N20" s="15"/>
      <c r="O20" s="6"/>
      <c r="P20" s="16"/>
    </row>
    <row r="21" spans="1:16" ht="12" customHeight="1" x14ac:dyDescent="0.2">
      <c r="A21" s="8"/>
      <c r="B21" s="17" t="s">
        <v>2</v>
      </c>
      <c r="C21" s="96" t="s">
        <v>3</v>
      </c>
      <c r="D21" s="96" t="s">
        <v>4</v>
      </c>
      <c r="E21" s="96" t="s">
        <v>5</v>
      </c>
      <c r="F21" s="18" t="s">
        <v>6</v>
      </c>
      <c r="G21" s="19" t="s">
        <v>7</v>
      </c>
      <c r="H21" s="20" t="s">
        <v>7</v>
      </c>
      <c r="I21" s="94" t="s">
        <v>8</v>
      </c>
      <c r="J21" s="61" t="s">
        <v>9</v>
      </c>
      <c r="K21" s="62"/>
      <c r="L21" s="63"/>
      <c r="M21" s="61" t="s">
        <v>10</v>
      </c>
      <c r="N21" s="62"/>
      <c r="O21" s="63"/>
      <c r="P21" s="21" t="s">
        <v>48</v>
      </c>
    </row>
    <row r="22" spans="1:16" ht="12" customHeight="1" x14ac:dyDescent="0.2">
      <c r="A22" s="8"/>
      <c r="B22" s="22" t="s">
        <v>11</v>
      </c>
      <c r="C22" s="97"/>
      <c r="D22" s="97"/>
      <c r="E22" s="97"/>
      <c r="F22" s="23" t="s">
        <v>12</v>
      </c>
      <c r="G22" s="23" t="s">
        <v>13</v>
      </c>
      <c r="H22" s="24" t="s">
        <v>13</v>
      </c>
      <c r="I22" s="95"/>
      <c r="J22" s="25" t="s">
        <v>14</v>
      </c>
      <c r="K22" s="25" t="s">
        <v>15</v>
      </c>
      <c r="L22" s="26" t="s">
        <v>16</v>
      </c>
      <c r="M22" s="25" t="s">
        <v>14</v>
      </c>
      <c r="N22" s="25" t="s">
        <v>15</v>
      </c>
      <c r="O22" s="26" t="s">
        <v>16</v>
      </c>
      <c r="P22" s="27" t="s">
        <v>17</v>
      </c>
    </row>
    <row r="23" spans="1:16" ht="12" customHeight="1" x14ac:dyDescent="0.2">
      <c r="A23" s="8"/>
      <c r="B23" s="22">
        <v>105</v>
      </c>
      <c r="C23" s="67" t="s">
        <v>116</v>
      </c>
      <c r="D23" s="25" t="s">
        <v>26</v>
      </c>
      <c r="E23" s="25" t="s">
        <v>77</v>
      </c>
      <c r="F23" s="28">
        <v>0.55467592592592596</v>
      </c>
      <c r="G23" s="29">
        <f t="shared" ref="G23:G31" si="8">IF(F23&gt;H$20,F23-H$20,F23+24-H$20)</f>
        <v>4.0787037037037011E-2</v>
      </c>
      <c r="H23" s="30">
        <f t="shared" ref="H23:H31" si="9">HOUR(G23)*60*60+MINUTE(G23)*60+SECOND(G23)</f>
        <v>3524</v>
      </c>
      <c r="I23" s="59">
        <v>1.042</v>
      </c>
      <c r="J23" s="30">
        <f t="shared" ref="J23:J31" si="10">H23*I23</f>
        <v>3672.0080000000003</v>
      </c>
      <c r="K23" s="31">
        <f t="shared" ref="K23:L31" si="11">RANK( J23, J$23:J$31,1)</f>
        <v>1</v>
      </c>
      <c r="L23" s="31">
        <f t="shared" si="11"/>
        <v>1</v>
      </c>
      <c r="M23" s="30">
        <f t="shared" ref="M23:M31" si="12">H23*I23</f>
        <v>3672.0080000000003</v>
      </c>
      <c r="N23" s="31">
        <f t="shared" ref="N23:O31" si="13">RANK( M23, M$23:M$31,1)</f>
        <v>1</v>
      </c>
      <c r="O23" s="31">
        <f t="shared" si="13"/>
        <v>1</v>
      </c>
      <c r="P23" s="32">
        <f t="shared" ref="P23:P31" si="14">O23*1</f>
        <v>1</v>
      </c>
    </row>
    <row r="24" spans="1:16" ht="12" customHeight="1" x14ac:dyDescent="0.2">
      <c r="A24" s="8"/>
      <c r="B24" s="22">
        <v>818</v>
      </c>
      <c r="C24" s="67" t="s">
        <v>120</v>
      </c>
      <c r="D24" s="25" t="s">
        <v>28</v>
      </c>
      <c r="E24" s="25" t="s">
        <v>81</v>
      </c>
      <c r="F24" s="28">
        <v>0.55662037037037038</v>
      </c>
      <c r="G24" s="29">
        <f t="shared" si="8"/>
        <v>4.2731481481481426E-2</v>
      </c>
      <c r="H24" s="30">
        <f t="shared" si="9"/>
        <v>3692</v>
      </c>
      <c r="I24" s="59">
        <v>1.0329999999999999</v>
      </c>
      <c r="J24" s="30">
        <f t="shared" si="10"/>
        <v>3813.8359999999998</v>
      </c>
      <c r="K24" s="31">
        <f t="shared" si="11"/>
        <v>2</v>
      </c>
      <c r="L24" s="31">
        <f t="shared" si="11"/>
        <v>2</v>
      </c>
      <c r="M24" s="30">
        <f t="shared" si="12"/>
        <v>3813.8359999999998</v>
      </c>
      <c r="N24" s="31">
        <f t="shared" si="13"/>
        <v>2</v>
      </c>
      <c r="O24" s="31">
        <f t="shared" si="13"/>
        <v>2</v>
      </c>
      <c r="P24" s="32">
        <f t="shared" si="14"/>
        <v>2</v>
      </c>
    </row>
    <row r="25" spans="1:16" ht="12" customHeight="1" x14ac:dyDescent="0.2">
      <c r="A25" s="8"/>
      <c r="B25" s="22">
        <v>532</v>
      </c>
      <c r="C25" s="67" t="s">
        <v>79</v>
      </c>
      <c r="D25" s="25" t="s">
        <v>26</v>
      </c>
      <c r="E25" s="25" t="s">
        <v>80</v>
      </c>
      <c r="F25" s="28">
        <v>0.55999999999999994</v>
      </c>
      <c r="G25" s="29">
        <f t="shared" si="8"/>
        <v>4.6111111111110992E-2</v>
      </c>
      <c r="H25" s="30">
        <f t="shared" si="9"/>
        <v>3984</v>
      </c>
      <c r="I25" s="59">
        <v>1.0389999999999999</v>
      </c>
      <c r="J25" s="30">
        <f t="shared" si="10"/>
        <v>4139.3759999999993</v>
      </c>
      <c r="K25" s="31">
        <f t="shared" si="11"/>
        <v>3</v>
      </c>
      <c r="L25" s="31">
        <f t="shared" si="11"/>
        <v>3</v>
      </c>
      <c r="M25" s="30">
        <f t="shared" si="12"/>
        <v>4139.3759999999993</v>
      </c>
      <c r="N25" s="31">
        <f t="shared" si="13"/>
        <v>3</v>
      </c>
      <c r="O25" s="31">
        <f t="shared" si="13"/>
        <v>3</v>
      </c>
      <c r="P25" s="32">
        <f t="shared" si="14"/>
        <v>3</v>
      </c>
    </row>
    <row r="26" spans="1:16" ht="12" customHeight="1" x14ac:dyDescent="0.2">
      <c r="A26" s="8"/>
      <c r="B26" s="22">
        <v>2035</v>
      </c>
      <c r="C26" s="66" t="s">
        <v>27</v>
      </c>
      <c r="D26" s="25" t="s">
        <v>28</v>
      </c>
      <c r="E26" s="25" t="s">
        <v>29</v>
      </c>
      <c r="F26" s="28">
        <v>0.56070601851851853</v>
      </c>
      <c r="G26" s="29">
        <f t="shared" si="8"/>
        <v>4.6817129629629584E-2</v>
      </c>
      <c r="H26" s="30">
        <f t="shared" si="9"/>
        <v>4045</v>
      </c>
      <c r="I26" s="59">
        <v>1.0249999999999999</v>
      </c>
      <c r="J26" s="30">
        <f t="shared" si="10"/>
        <v>4146.125</v>
      </c>
      <c r="K26" s="31">
        <f t="shared" si="11"/>
        <v>4</v>
      </c>
      <c r="L26" s="31">
        <f t="shared" si="11"/>
        <v>4</v>
      </c>
      <c r="M26" s="30">
        <f t="shared" si="12"/>
        <v>4146.125</v>
      </c>
      <c r="N26" s="31">
        <f t="shared" si="13"/>
        <v>4</v>
      </c>
      <c r="O26" s="31">
        <f t="shared" si="13"/>
        <v>4</v>
      </c>
      <c r="P26" s="32">
        <f t="shared" si="14"/>
        <v>4</v>
      </c>
    </row>
    <row r="27" spans="1:16" ht="12" customHeight="1" x14ac:dyDescent="0.2">
      <c r="A27" s="8"/>
      <c r="B27" s="83">
        <v>1010</v>
      </c>
      <c r="C27" s="60" t="s">
        <v>25</v>
      </c>
      <c r="D27" s="25" t="s">
        <v>26</v>
      </c>
      <c r="E27" s="25" t="s">
        <v>78</v>
      </c>
      <c r="F27" s="28">
        <v>0.56060185185185185</v>
      </c>
      <c r="G27" s="29">
        <f t="shared" si="8"/>
        <v>4.6712962962962901E-2</v>
      </c>
      <c r="H27" s="30">
        <f t="shared" si="9"/>
        <v>4036</v>
      </c>
      <c r="I27" s="59">
        <v>1.0409999999999999</v>
      </c>
      <c r="J27" s="30">
        <f t="shared" si="10"/>
        <v>4201.4759999999997</v>
      </c>
      <c r="K27" s="31">
        <f t="shared" si="11"/>
        <v>5</v>
      </c>
      <c r="L27" s="31">
        <f t="shared" si="11"/>
        <v>5</v>
      </c>
      <c r="M27" s="30">
        <f t="shared" si="12"/>
        <v>4201.4759999999997</v>
      </c>
      <c r="N27" s="31">
        <f t="shared" si="13"/>
        <v>5</v>
      </c>
      <c r="O27" s="31">
        <f t="shared" si="13"/>
        <v>5</v>
      </c>
      <c r="P27" s="32">
        <f t="shared" si="14"/>
        <v>5</v>
      </c>
    </row>
    <row r="28" spans="1:16" ht="12" customHeight="1" x14ac:dyDescent="0.2">
      <c r="A28" s="8"/>
      <c r="B28" s="83">
        <v>1773</v>
      </c>
      <c r="C28" s="60" t="s">
        <v>109</v>
      </c>
      <c r="D28" s="25" t="s">
        <v>110</v>
      </c>
      <c r="E28" s="25" t="s">
        <v>111</v>
      </c>
      <c r="F28" s="28">
        <v>0.56052083333333336</v>
      </c>
      <c r="G28" s="29">
        <f t="shared" si="8"/>
        <v>4.6631944444444406E-2</v>
      </c>
      <c r="H28" s="30">
        <f t="shared" si="9"/>
        <v>4029</v>
      </c>
      <c r="I28" s="59">
        <v>1.0509999999999999</v>
      </c>
      <c r="J28" s="30">
        <f t="shared" si="10"/>
        <v>4234.4789999999994</v>
      </c>
      <c r="K28" s="31">
        <f t="shared" si="11"/>
        <v>6</v>
      </c>
      <c r="L28" s="31">
        <f t="shared" si="11"/>
        <v>6</v>
      </c>
      <c r="M28" s="30">
        <f t="shared" si="12"/>
        <v>4234.4789999999994</v>
      </c>
      <c r="N28" s="31">
        <f t="shared" si="13"/>
        <v>6</v>
      </c>
      <c r="O28" s="31">
        <f t="shared" si="13"/>
        <v>6</v>
      </c>
      <c r="P28" s="32">
        <f t="shared" si="14"/>
        <v>6</v>
      </c>
    </row>
    <row r="29" spans="1:16" ht="12" customHeight="1" x14ac:dyDescent="0.2">
      <c r="A29" s="8"/>
      <c r="B29" s="83">
        <v>2020</v>
      </c>
      <c r="C29" s="60" t="s">
        <v>114</v>
      </c>
      <c r="D29" s="25" t="s">
        <v>110</v>
      </c>
      <c r="E29" s="25" t="s">
        <v>115</v>
      </c>
      <c r="F29" s="28">
        <v>0.56420138888888893</v>
      </c>
      <c r="G29" s="29">
        <f t="shared" si="8"/>
        <v>5.0312499999999982E-2</v>
      </c>
      <c r="H29" s="30">
        <f t="shared" si="9"/>
        <v>4347</v>
      </c>
      <c r="I29" s="59">
        <v>1.0429999999999999</v>
      </c>
      <c r="J29" s="30">
        <f t="shared" si="10"/>
        <v>4533.9209999999994</v>
      </c>
      <c r="K29" s="31">
        <f t="shared" si="11"/>
        <v>7</v>
      </c>
      <c r="L29" s="31">
        <f t="shared" si="11"/>
        <v>7</v>
      </c>
      <c r="M29" s="30">
        <f t="shared" si="12"/>
        <v>4533.9209999999994</v>
      </c>
      <c r="N29" s="31">
        <f t="shared" si="13"/>
        <v>7</v>
      </c>
      <c r="O29" s="31">
        <f t="shared" si="13"/>
        <v>7</v>
      </c>
      <c r="P29" s="32">
        <f t="shared" si="14"/>
        <v>7</v>
      </c>
    </row>
    <row r="30" spans="1:16" ht="12" customHeight="1" x14ac:dyDescent="0.2">
      <c r="A30" s="8"/>
      <c r="B30" s="83">
        <v>1775</v>
      </c>
      <c r="C30" s="60" t="s">
        <v>112</v>
      </c>
      <c r="D30" s="25" t="s">
        <v>110</v>
      </c>
      <c r="E30" s="25" t="s">
        <v>113</v>
      </c>
      <c r="F30" s="28">
        <v>0.56465277777777778</v>
      </c>
      <c r="G30" s="29">
        <f t="shared" si="8"/>
        <v>5.0763888888888831E-2</v>
      </c>
      <c r="H30" s="30">
        <f t="shared" si="9"/>
        <v>4386</v>
      </c>
      <c r="I30" s="59">
        <v>1.0509999999999999</v>
      </c>
      <c r="J30" s="30">
        <f t="shared" si="10"/>
        <v>4609.6859999999997</v>
      </c>
      <c r="K30" s="31">
        <f t="shared" si="11"/>
        <v>8</v>
      </c>
      <c r="L30" s="31">
        <f t="shared" si="11"/>
        <v>8</v>
      </c>
      <c r="M30" s="30">
        <f t="shared" si="12"/>
        <v>4609.6859999999997</v>
      </c>
      <c r="N30" s="31">
        <f t="shared" si="13"/>
        <v>8</v>
      </c>
      <c r="O30" s="31">
        <f t="shared" si="13"/>
        <v>8</v>
      </c>
      <c r="P30" s="32">
        <f t="shared" si="14"/>
        <v>8</v>
      </c>
    </row>
    <row r="31" spans="1:16" ht="12" customHeight="1" x14ac:dyDescent="0.2">
      <c r="A31" s="8"/>
      <c r="B31" s="83">
        <v>400</v>
      </c>
      <c r="C31" s="60" t="s">
        <v>117</v>
      </c>
      <c r="D31" s="25" t="s">
        <v>118</v>
      </c>
      <c r="E31" s="25" t="s">
        <v>119</v>
      </c>
      <c r="F31" s="71">
        <v>0.56612268518518516</v>
      </c>
      <c r="G31" s="29">
        <f t="shared" si="8"/>
        <v>5.2233796296296209E-2</v>
      </c>
      <c r="H31" s="30">
        <f t="shared" si="9"/>
        <v>4513</v>
      </c>
      <c r="I31" s="59">
        <v>1.034</v>
      </c>
      <c r="J31" s="30">
        <f t="shared" si="10"/>
        <v>4666.442</v>
      </c>
      <c r="K31" s="31">
        <f t="shared" si="11"/>
        <v>9</v>
      </c>
      <c r="L31" s="31">
        <f t="shared" si="11"/>
        <v>9</v>
      </c>
      <c r="M31" s="30">
        <f t="shared" si="12"/>
        <v>4666.442</v>
      </c>
      <c r="N31" s="31">
        <f t="shared" si="13"/>
        <v>9</v>
      </c>
      <c r="O31" s="31">
        <f t="shared" si="13"/>
        <v>9</v>
      </c>
      <c r="P31" s="32">
        <f t="shared" si="14"/>
        <v>9</v>
      </c>
    </row>
    <row r="32" spans="1:16" ht="15" customHeight="1" x14ac:dyDescent="0.2">
      <c r="A32" s="5" t="s">
        <v>30</v>
      </c>
      <c r="B32" s="33"/>
      <c r="C32" s="6"/>
      <c r="D32" s="6"/>
      <c r="E32" s="6"/>
      <c r="F32" s="6"/>
      <c r="G32" s="11" t="s">
        <v>1</v>
      </c>
      <c r="H32" s="12">
        <v>0.52430555555555558</v>
      </c>
      <c r="I32" s="13"/>
      <c r="J32" s="14"/>
      <c r="K32" s="15"/>
      <c r="L32" s="6"/>
      <c r="M32" s="15"/>
      <c r="N32" s="15"/>
      <c r="O32" s="6"/>
      <c r="P32" s="16"/>
    </row>
    <row r="33" spans="1:16" ht="12" customHeight="1" x14ac:dyDescent="0.2">
      <c r="A33" s="8"/>
      <c r="B33" s="17" t="s">
        <v>2</v>
      </c>
      <c r="C33" s="96" t="s">
        <v>3</v>
      </c>
      <c r="D33" s="96" t="s">
        <v>4</v>
      </c>
      <c r="E33" s="96" t="s">
        <v>5</v>
      </c>
      <c r="F33" s="18" t="s">
        <v>6</v>
      </c>
      <c r="G33" s="19" t="s">
        <v>7</v>
      </c>
      <c r="H33" s="20" t="s">
        <v>7</v>
      </c>
      <c r="I33" s="94" t="s">
        <v>8</v>
      </c>
      <c r="J33" s="61" t="s">
        <v>9</v>
      </c>
      <c r="K33" s="62"/>
      <c r="L33" s="63"/>
      <c r="M33" s="61" t="s">
        <v>10</v>
      </c>
      <c r="N33" s="62"/>
      <c r="O33" s="63"/>
      <c r="P33" s="21" t="s">
        <v>48</v>
      </c>
    </row>
    <row r="34" spans="1:16" ht="12" customHeight="1" x14ac:dyDescent="0.2">
      <c r="A34" s="8"/>
      <c r="B34" s="22" t="s">
        <v>11</v>
      </c>
      <c r="C34" s="97"/>
      <c r="D34" s="97"/>
      <c r="E34" s="97"/>
      <c r="F34" s="23" t="s">
        <v>12</v>
      </c>
      <c r="G34" s="23" t="s">
        <v>13</v>
      </c>
      <c r="H34" s="24" t="s">
        <v>13</v>
      </c>
      <c r="I34" s="95"/>
      <c r="J34" s="25" t="s">
        <v>14</v>
      </c>
      <c r="K34" s="25" t="s">
        <v>15</v>
      </c>
      <c r="L34" s="26" t="s">
        <v>16</v>
      </c>
      <c r="M34" s="25" t="s">
        <v>14</v>
      </c>
      <c r="N34" s="25" t="s">
        <v>15</v>
      </c>
      <c r="O34" s="26" t="s">
        <v>16</v>
      </c>
      <c r="P34" s="27" t="s">
        <v>17</v>
      </c>
    </row>
    <row r="35" spans="1:16" ht="12" customHeight="1" x14ac:dyDescent="0.2">
      <c r="A35" s="8"/>
      <c r="B35" s="22">
        <v>1344</v>
      </c>
      <c r="C35" s="67" t="s">
        <v>125</v>
      </c>
      <c r="D35" s="25" t="s">
        <v>31</v>
      </c>
      <c r="E35" s="25" t="s">
        <v>85</v>
      </c>
      <c r="F35" s="28">
        <v>0.56972222222222224</v>
      </c>
      <c r="G35" s="29">
        <f t="shared" ref="G35:G45" si="15">IF(F35&gt;H$32,F35-H$32,F35+24-H$32)</f>
        <v>4.5416666666666661E-2</v>
      </c>
      <c r="H35" s="30">
        <f t="shared" ref="H35:H45" si="16">HOUR(G35)*60*60+MINUTE(G35)*60+SECOND(G35)</f>
        <v>3924</v>
      </c>
      <c r="I35" s="59">
        <v>1.0009999999999999</v>
      </c>
      <c r="J35" s="30">
        <f t="shared" ref="J35:J45" si="17">H35*I35</f>
        <v>3927.9239999999995</v>
      </c>
      <c r="K35" s="31">
        <f t="shared" ref="K35:L45" si="18">RANK( J35, J$35:J$45,1)</f>
        <v>1</v>
      </c>
      <c r="L35" s="31">
        <f t="shared" si="18"/>
        <v>1</v>
      </c>
      <c r="M35" s="30">
        <f t="shared" ref="M35:M45" si="19">H35*I35</f>
        <v>3927.9239999999995</v>
      </c>
      <c r="N35" s="31">
        <f t="shared" ref="N35:O45" si="20">RANK( M35, M$35:M$45,1)</f>
        <v>1</v>
      </c>
      <c r="O35" s="31">
        <f t="shared" si="20"/>
        <v>1</v>
      </c>
      <c r="P35" s="32">
        <f t="shared" ref="P35:P45" si="21">O35*1</f>
        <v>1</v>
      </c>
    </row>
    <row r="36" spans="1:16" ht="12" customHeight="1" x14ac:dyDescent="0.2">
      <c r="A36" s="8"/>
      <c r="B36" s="22">
        <v>2008</v>
      </c>
      <c r="C36" s="67" t="s">
        <v>123</v>
      </c>
      <c r="D36" s="25" t="s">
        <v>31</v>
      </c>
      <c r="E36" s="25" t="s">
        <v>124</v>
      </c>
      <c r="F36" s="28">
        <v>0.56990740740740742</v>
      </c>
      <c r="G36" s="29">
        <f t="shared" si="15"/>
        <v>4.5601851851851838E-2</v>
      </c>
      <c r="H36" s="30">
        <f t="shared" si="16"/>
        <v>3940</v>
      </c>
      <c r="I36" s="59">
        <v>1.004</v>
      </c>
      <c r="J36" s="30">
        <f t="shared" si="17"/>
        <v>3955.76</v>
      </c>
      <c r="K36" s="31">
        <f t="shared" si="18"/>
        <v>2</v>
      </c>
      <c r="L36" s="31">
        <f t="shared" si="18"/>
        <v>2</v>
      </c>
      <c r="M36" s="30">
        <f t="shared" si="19"/>
        <v>3955.76</v>
      </c>
      <c r="N36" s="31">
        <f t="shared" si="20"/>
        <v>2</v>
      </c>
      <c r="O36" s="31">
        <f t="shared" si="20"/>
        <v>2</v>
      </c>
      <c r="P36" s="32">
        <f t="shared" si="21"/>
        <v>2</v>
      </c>
    </row>
    <row r="37" spans="1:16" ht="12" customHeight="1" x14ac:dyDescent="0.2">
      <c r="A37" s="8"/>
      <c r="B37" s="22">
        <v>1987</v>
      </c>
      <c r="C37" s="67" t="s">
        <v>32</v>
      </c>
      <c r="D37" s="25" t="s">
        <v>31</v>
      </c>
      <c r="E37" s="25" t="s">
        <v>33</v>
      </c>
      <c r="F37" s="28">
        <v>0.57012731481481482</v>
      </c>
      <c r="G37" s="29">
        <f t="shared" si="15"/>
        <v>4.5821759259259243E-2</v>
      </c>
      <c r="H37" s="30">
        <f t="shared" si="16"/>
        <v>3959</v>
      </c>
      <c r="I37" s="59">
        <v>1</v>
      </c>
      <c r="J37" s="30">
        <f t="shared" si="17"/>
        <v>3959</v>
      </c>
      <c r="K37" s="31">
        <f t="shared" si="18"/>
        <v>3</v>
      </c>
      <c r="L37" s="31">
        <f t="shared" si="18"/>
        <v>3</v>
      </c>
      <c r="M37" s="30">
        <f t="shared" si="19"/>
        <v>3959</v>
      </c>
      <c r="N37" s="31">
        <f t="shared" si="20"/>
        <v>3</v>
      </c>
      <c r="O37" s="31">
        <f t="shared" si="20"/>
        <v>3</v>
      </c>
      <c r="P37" s="32">
        <f t="shared" si="21"/>
        <v>3</v>
      </c>
    </row>
    <row r="38" spans="1:16" ht="12" customHeight="1" x14ac:dyDescent="0.2">
      <c r="A38" s="8"/>
      <c r="B38" s="22">
        <v>9939</v>
      </c>
      <c r="C38" s="67" t="s">
        <v>89</v>
      </c>
      <c r="D38" s="25" t="s">
        <v>31</v>
      </c>
      <c r="E38" s="25" t="s">
        <v>90</v>
      </c>
      <c r="F38" s="28">
        <v>0.57025462962962969</v>
      </c>
      <c r="G38" s="29">
        <f t="shared" si="15"/>
        <v>4.5949074074074114E-2</v>
      </c>
      <c r="H38" s="30">
        <f t="shared" si="16"/>
        <v>3970</v>
      </c>
      <c r="I38" s="59">
        <v>0.998</v>
      </c>
      <c r="J38" s="30">
        <f t="shared" si="17"/>
        <v>3962.06</v>
      </c>
      <c r="K38" s="31">
        <f t="shared" si="18"/>
        <v>4</v>
      </c>
      <c r="L38" s="31">
        <f t="shared" si="18"/>
        <v>4</v>
      </c>
      <c r="M38" s="30">
        <f t="shared" si="19"/>
        <v>3962.06</v>
      </c>
      <c r="N38" s="31">
        <f t="shared" si="20"/>
        <v>4</v>
      </c>
      <c r="O38" s="31">
        <f t="shared" si="20"/>
        <v>4</v>
      </c>
      <c r="P38" s="32">
        <f t="shared" si="21"/>
        <v>4</v>
      </c>
    </row>
    <row r="39" spans="1:16" ht="12" customHeight="1" x14ac:dyDescent="0.2">
      <c r="A39" s="8"/>
      <c r="B39" s="22">
        <v>3470</v>
      </c>
      <c r="C39" s="67" t="s">
        <v>83</v>
      </c>
      <c r="D39" s="25" t="s">
        <v>31</v>
      </c>
      <c r="E39" s="25" t="s">
        <v>84</v>
      </c>
      <c r="F39" s="28">
        <v>0.57040509259259264</v>
      </c>
      <c r="G39" s="29">
        <f t="shared" si="15"/>
        <v>4.6099537037037064E-2</v>
      </c>
      <c r="H39" s="30">
        <f t="shared" si="16"/>
        <v>3983</v>
      </c>
      <c r="I39" s="59">
        <v>1.002</v>
      </c>
      <c r="J39" s="30">
        <f t="shared" si="17"/>
        <v>3990.9659999999999</v>
      </c>
      <c r="K39" s="31">
        <f t="shared" si="18"/>
        <v>5</v>
      </c>
      <c r="L39" s="31">
        <f t="shared" si="18"/>
        <v>5</v>
      </c>
      <c r="M39" s="30">
        <f t="shared" si="19"/>
        <v>3990.9659999999999</v>
      </c>
      <c r="N39" s="31">
        <f t="shared" si="20"/>
        <v>5</v>
      </c>
      <c r="O39" s="31">
        <f t="shared" si="20"/>
        <v>5</v>
      </c>
      <c r="P39" s="32">
        <f t="shared" si="21"/>
        <v>5</v>
      </c>
    </row>
    <row r="40" spans="1:16" ht="12" customHeight="1" x14ac:dyDescent="0.2">
      <c r="A40" s="8"/>
      <c r="B40" s="22">
        <v>275</v>
      </c>
      <c r="C40" s="66" t="s">
        <v>35</v>
      </c>
      <c r="D40" s="25" t="s">
        <v>18</v>
      </c>
      <c r="E40" s="25" t="s">
        <v>56</v>
      </c>
      <c r="F40" s="28">
        <v>0.57202546296296297</v>
      </c>
      <c r="G40" s="29">
        <f t="shared" si="15"/>
        <v>4.7719907407407391E-2</v>
      </c>
      <c r="H40" s="30">
        <f t="shared" si="16"/>
        <v>4123</v>
      </c>
      <c r="I40" s="59">
        <v>0.98899999999999999</v>
      </c>
      <c r="J40" s="30">
        <f t="shared" si="17"/>
        <v>4077.6469999999999</v>
      </c>
      <c r="K40" s="31">
        <f t="shared" si="18"/>
        <v>6</v>
      </c>
      <c r="L40" s="31">
        <f t="shared" si="18"/>
        <v>6</v>
      </c>
      <c r="M40" s="30">
        <f t="shared" si="19"/>
        <v>4077.6469999999999</v>
      </c>
      <c r="N40" s="31">
        <f t="shared" si="20"/>
        <v>6</v>
      </c>
      <c r="O40" s="31">
        <f t="shared" si="20"/>
        <v>6</v>
      </c>
      <c r="P40" s="32">
        <f t="shared" si="21"/>
        <v>6</v>
      </c>
    </row>
    <row r="41" spans="1:16" ht="12" customHeight="1" x14ac:dyDescent="0.2">
      <c r="A41" s="8"/>
      <c r="B41" s="22">
        <v>582</v>
      </c>
      <c r="C41" s="67" t="s">
        <v>91</v>
      </c>
      <c r="D41" s="25" t="s">
        <v>92</v>
      </c>
      <c r="E41" s="25" t="s">
        <v>93</v>
      </c>
      <c r="F41" s="28">
        <v>0.57243055555555555</v>
      </c>
      <c r="G41" s="29">
        <f t="shared" si="15"/>
        <v>4.8124999999999973E-2</v>
      </c>
      <c r="H41" s="30">
        <f t="shared" si="16"/>
        <v>4158</v>
      </c>
      <c r="I41" s="59">
        <v>0.98699999999999999</v>
      </c>
      <c r="J41" s="30">
        <f t="shared" si="17"/>
        <v>4103.9459999999999</v>
      </c>
      <c r="K41" s="31">
        <f t="shared" si="18"/>
        <v>7</v>
      </c>
      <c r="L41" s="31">
        <f t="shared" si="18"/>
        <v>7</v>
      </c>
      <c r="M41" s="30">
        <f t="shared" si="19"/>
        <v>4103.9459999999999</v>
      </c>
      <c r="N41" s="31">
        <f t="shared" si="20"/>
        <v>7</v>
      </c>
      <c r="O41" s="31">
        <f t="shared" si="20"/>
        <v>7</v>
      </c>
      <c r="P41" s="32">
        <f t="shared" si="21"/>
        <v>7</v>
      </c>
    </row>
    <row r="42" spans="1:16" ht="12" customHeight="1" x14ac:dyDescent="0.2">
      <c r="A42" s="8"/>
      <c r="B42" s="22">
        <v>2901</v>
      </c>
      <c r="C42" s="67" t="s">
        <v>126</v>
      </c>
      <c r="D42" s="25" t="s">
        <v>34</v>
      </c>
      <c r="E42" s="25" t="s">
        <v>127</v>
      </c>
      <c r="F42" s="28">
        <v>0.57287037037037036</v>
      </c>
      <c r="G42" s="29">
        <f t="shared" si="15"/>
        <v>4.8564814814814783E-2</v>
      </c>
      <c r="H42" s="30">
        <f t="shared" si="16"/>
        <v>4196</v>
      </c>
      <c r="I42" s="59">
        <v>0.98899999999999999</v>
      </c>
      <c r="J42" s="30">
        <f t="shared" si="17"/>
        <v>4149.8440000000001</v>
      </c>
      <c r="K42" s="31">
        <f t="shared" si="18"/>
        <v>8</v>
      </c>
      <c r="L42" s="31">
        <f t="shared" si="18"/>
        <v>8</v>
      </c>
      <c r="M42" s="30">
        <f t="shared" si="19"/>
        <v>4149.8440000000001</v>
      </c>
      <c r="N42" s="31">
        <f t="shared" si="20"/>
        <v>8</v>
      </c>
      <c r="O42" s="31">
        <f t="shared" si="20"/>
        <v>8</v>
      </c>
      <c r="P42" s="32">
        <f t="shared" si="21"/>
        <v>8</v>
      </c>
    </row>
    <row r="43" spans="1:16" ht="12" customHeight="1" x14ac:dyDescent="0.2">
      <c r="A43" s="8"/>
      <c r="B43" s="22">
        <v>500</v>
      </c>
      <c r="C43" s="67" t="s">
        <v>128</v>
      </c>
      <c r="D43" s="25" t="s">
        <v>129</v>
      </c>
      <c r="E43" s="25" t="s">
        <v>130</v>
      </c>
      <c r="F43" s="28">
        <v>0.57583333333333331</v>
      </c>
      <c r="G43" s="29">
        <f t="shared" si="15"/>
        <v>5.1527777777777728E-2</v>
      </c>
      <c r="H43" s="30">
        <f t="shared" si="16"/>
        <v>4452</v>
      </c>
      <c r="I43" s="59">
        <v>0.98599999999999999</v>
      </c>
      <c r="J43" s="30">
        <f t="shared" si="17"/>
        <v>4389.6719999999996</v>
      </c>
      <c r="K43" s="31">
        <f t="shared" si="18"/>
        <v>9</v>
      </c>
      <c r="L43" s="31">
        <f t="shared" si="18"/>
        <v>9</v>
      </c>
      <c r="M43" s="30">
        <f t="shared" si="19"/>
        <v>4389.6719999999996</v>
      </c>
      <c r="N43" s="31">
        <f t="shared" si="20"/>
        <v>9</v>
      </c>
      <c r="O43" s="31">
        <f t="shared" si="20"/>
        <v>9</v>
      </c>
      <c r="P43" s="32">
        <f t="shared" si="21"/>
        <v>9</v>
      </c>
    </row>
    <row r="44" spans="1:16" ht="12" customHeight="1" x14ac:dyDescent="0.2">
      <c r="A44" s="8"/>
      <c r="B44" s="22">
        <v>2030</v>
      </c>
      <c r="C44" s="66" t="s">
        <v>86</v>
      </c>
      <c r="D44" s="25" t="s">
        <v>87</v>
      </c>
      <c r="E44" s="25" t="s">
        <v>88</v>
      </c>
      <c r="F44" s="28">
        <v>0.57603009259259264</v>
      </c>
      <c r="G44" s="29">
        <f t="shared" si="15"/>
        <v>5.1724537037037055E-2</v>
      </c>
      <c r="H44" s="30">
        <f t="shared" si="16"/>
        <v>4469</v>
      </c>
      <c r="I44" s="59">
        <v>1</v>
      </c>
      <c r="J44" s="30">
        <f t="shared" si="17"/>
        <v>4469</v>
      </c>
      <c r="K44" s="31">
        <f t="shared" si="18"/>
        <v>10</v>
      </c>
      <c r="L44" s="31">
        <f t="shared" si="18"/>
        <v>10</v>
      </c>
      <c r="M44" s="30">
        <f t="shared" si="19"/>
        <v>4469</v>
      </c>
      <c r="N44" s="31">
        <f t="shared" si="20"/>
        <v>10</v>
      </c>
      <c r="O44" s="31">
        <f t="shared" si="20"/>
        <v>10</v>
      </c>
      <c r="P44" s="32">
        <f t="shared" si="21"/>
        <v>10</v>
      </c>
    </row>
    <row r="45" spans="1:16" ht="12" customHeight="1" x14ac:dyDescent="0.2">
      <c r="A45" s="8"/>
      <c r="B45" s="83" t="s">
        <v>82</v>
      </c>
      <c r="C45" s="60" t="s">
        <v>121</v>
      </c>
      <c r="D45" s="25" t="s">
        <v>28</v>
      </c>
      <c r="E45" s="25" t="s">
        <v>122</v>
      </c>
      <c r="F45" s="71">
        <v>0.57560185185185186</v>
      </c>
      <c r="G45" s="29">
        <f t="shared" si="15"/>
        <v>5.1296296296296284E-2</v>
      </c>
      <c r="H45" s="30">
        <f t="shared" si="16"/>
        <v>4432</v>
      </c>
      <c r="I45" s="59">
        <v>1.018</v>
      </c>
      <c r="J45" s="30">
        <f t="shared" si="17"/>
        <v>4511.7759999999998</v>
      </c>
      <c r="K45" s="31">
        <f t="shared" si="18"/>
        <v>11</v>
      </c>
      <c r="L45" s="31">
        <f t="shared" si="18"/>
        <v>11</v>
      </c>
      <c r="M45" s="30">
        <f t="shared" si="19"/>
        <v>4511.7759999999998</v>
      </c>
      <c r="N45" s="31">
        <f t="shared" si="20"/>
        <v>11</v>
      </c>
      <c r="O45" s="31">
        <f t="shared" si="20"/>
        <v>11</v>
      </c>
      <c r="P45" s="32">
        <f t="shared" si="21"/>
        <v>11</v>
      </c>
    </row>
    <row r="46" spans="1:16" ht="15" customHeight="1" x14ac:dyDescent="0.2">
      <c r="A46" s="5" t="s">
        <v>47</v>
      </c>
      <c r="B46" s="33"/>
      <c r="C46" s="6"/>
      <c r="D46" s="6"/>
      <c r="E46" s="6"/>
      <c r="F46" s="6"/>
      <c r="G46" s="11" t="s">
        <v>1</v>
      </c>
      <c r="H46" s="12">
        <v>0.52083333333333337</v>
      </c>
      <c r="I46" s="13"/>
      <c r="J46" s="14"/>
      <c r="K46" s="15"/>
      <c r="L46" s="6"/>
      <c r="M46" s="15"/>
      <c r="N46" s="15"/>
      <c r="O46" s="6"/>
      <c r="P46" s="16"/>
    </row>
    <row r="47" spans="1:16" ht="12" customHeight="1" x14ac:dyDescent="0.2">
      <c r="A47" s="8"/>
      <c r="B47" s="17" t="s">
        <v>2</v>
      </c>
      <c r="C47" s="96" t="s">
        <v>3</v>
      </c>
      <c r="D47" s="96" t="s">
        <v>4</v>
      </c>
      <c r="E47" s="96" t="s">
        <v>5</v>
      </c>
      <c r="F47" s="18" t="s">
        <v>6</v>
      </c>
      <c r="G47" s="19" t="s">
        <v>7</v>
      </c>
      <c r="H47" s="20" t="s">
        <v>7</v>
      </c>
      <c r="I47" s="94" t="s">
        <v>8</v>
      </c>
      <c r="J47" s="61" t="s">
        <v>9</v>
      </c>
      <c r="K47" s="62"/>
      <c r="L47" s="63"/>
      <c r="M47" s="61" t="s">
        <v>10</v>
      </c>
      <c r="N47" s="62"/>
      <c r="O47" s="63"/>
      <c r="P47" s="21" t="s">
        <v>48</v>
      </c>
    </row>
    <row r="48" spans="1:16" ht="12" customHeight="1" x14ac:dyDescent="0.2">
      <c r="A48" s="8"/>
      <c r="B48" s="22" t="s">
        <v>11</v>
      </c>
      <c r="C48" s="97"/>
      <c r="D48" s="97"/>
      <c r="E48" s="97"/>
      <c r="F48" s="23" t="s">
        <v>12</v>
      </c>
      <c r="G48" s="23" t="s">
        <v>13</v>
      </c>
      <c r="H48" s="24" t="s">
        <v>13</v>
      </c>
      <c r="I48" s="95"/>
      <c r="J48" s="25" t="s">
        <v>14</v>
      </c>
      <c r="K48" s="25" t="s">
        <v>15</v>
      </c>
      <c r="L48" s="26" t="s">
        <v>16</v>
      </c>
      <c r="M48" s="25" t="s">
        <v>14</v>
      </c>
      <c r="N48" s="25" t="s">
        <v>15</v>
      </c>
      <c r="O48" s="26" t="s">
        <v>16</v>
      </c>
      <c r="P48" s="27" t="s">
        <v>17</v>
      </c>
    </row>
    <row r="49" spans="1:16" ht="12" customHeight="1" x14ac:dyDescent="0.2">
      <c r="A49" s="8"/>
      <c r="B49" s="22">
        <v>1269</v>
      </c>
      <c r="C49" s="67" t="s">
        <v>135</v>
      </c>
      <c r="D49" s="66" t="s">
        <v>96</v>
      </c>
      <c r="E49" s="25" t="s">
        <v>136</v>
      </c>
      <c r="F49" s="28">
        <v>0.56987268518518519</v>
      </c>
      <c r="G49" s="29">
        <f t="shared" ref="G49:G54" si="22">IF(F49&gt;H$46,F49-H$46,F49+24-H$46)</f>
        <v>4.903935185185182E-2</v>
      </c>
      <c r="H49" s="30">
        <f t="shared" ref="H49:H54" si="23">HOUR(G49)*60*60+MINUTE(G49)*60+SECOND(G49)</f>
        <v>4237</v>
      </c>
      <c r="I49" s="59">
        <v>0.95699999999999996</v>
      </c>
      <c r="J49" s="30">
        <f t="shared" ref="J49:J54" si="24">H49*I49</f>
        <v>4054.8089999999997</v>
      </c>
      <c r="K49" s="31">
        <f t="shared" ref="K49:L54" si="25">RANK( J49, J$49:J$54,1)</f>
        <v>1</v>
      </c>
      <c r="L49" s="31">
        <f t="shared" si="25"/>
        <v>1</v>
      </c>
      <c r="M49" s="30">
        <f t="shared" ref="M49:M54" si="26">H49*I49</f>
        <v>4054.8089999999997</v>
      </c>
      <c r="N49" s="31">
        <f t="shared" ref="N49:O54" si="27">RANK( M49, M$49:M$54,1)</f>
        <v>1</v>
      </c>
      <c r="O49" s="31">
        <f t="shared" si="27"/>
        <v>1</v>
      </c>
      <c r="P49" s="32">
        <f t="shared" ref="P49:P54" si="28">O49*1</f>
        <v>1</v>
      </c>
    </row>
    <row r="50" spans="1:16" ht="12" customHeight="1" x14ac:dyDescent="0.2">
      <c r="A50" s="8"/>
      <c r="B50" s="22">
        <v>351</v>
      </c>
      <c r="C50" s="66" t="s">
        <v>138</v>
      </c>
      <c r="D50" s="66" t="s">
        <v>18</v>
      </c>
      <c r="E50" s="25" t="s">
        <v>57</v>
      </c>
      <c r="F50" s="28">
        <v>0.57401620370370365</v>
      </c>
      <c r="G50" s="29">
        <f t="shared" si="22"/>
        <v>5.3182870370370283E-2</v>
      </c>
      <c r="H50" s="30">
        <f t="shared" si="23"/>
        <v>4595</v>
      </c>
      <c r="I50" s="59">
        <v>0.90500000000000003</v>
      </c>
      <c r="J50" s="30">
        <f t="shared" si="24"/>
        <v>4158.4750000000004</v>
      </c>
      <c r="K50" s="31">
        <f t="shared" si="25"/>
        <v>2</v>
      </c>
      <c r="L50" s="31">
        <f t="shared" si="25"/>
        <v>2</v>
      </c>
      <c r="M50" s="30">
        <f t="shared" si="26"/>
        <v>4158.4750000000004</v>
      </c>
      <c r="N50" s="31">
        <f t="shared" si="27"/>
        <v>2</v>
      </c>
      <c r="O50" s="31">
        <f t="shared" si="27"/>
        <v>2</v>
      </c>
      <c r="P50" s="32">
        <f t="shared" si="28"/>
        <v>2</v>
      </c>
    </row>
    <row r="51" spans="1:16" ht="12" customHeight="1" x14ac:dyDescent="0.2">
      <c r="A51" s="8"/>
      <c r="B51" s="22">
        <v>25009</v>
      </c>
      <c r="C51" s="67" t="s">
        <v>94</v>
      </c>
      <c r="D51" s="66" t="s">
        <v>95</v>
      </c>
      <c r="E51" s="25" t="s">
        <v>134</v>
      </c>
      <c r="F51" s="28">
        <v>0.57324074074074072</v>
      </c>
      <c r="G51" s="29">
        <f t="shared" si="22"/>
        <v>5.2407407407407347E-2</v>
      </c>
      <c r="H51" s="30">
        <f t="shared" si="23"/>
        <v>4528</v>
      </c>
      <c r="I51" s="59">
        <v>0.95899999999999996</v>
      </c>
      <c r="J51" s="30">
        <f t="shared" si="24"/>
        <v>4342.3519999999999</v>
      </c>
      <c r="K51" s="31">
        <f t="shared" si="25"/>
        <v>3</v>
      </c>
      <c r="L51" s="31">
        <f t="shared" si="25"/>
        <v>3</v>
      </c>
      <c r="M51" s="30">
        <f t="shared" si="26"/>
        <v>4342.3519999999999</v>
      </c>
      <c r="N51" s="31">
        <f t="shared" si="27"/>
        <v>3</v>
      </c>
      <c r="O51" s="31">
        <f t="shared" si="27"/>
        <v>3</v>
      </c>
      <c r="P51" s="32">
        <f t="shared" si="28"/>
        <v>3</v>
      </c>
    </row>
    <row r="52" spans="1:16" ht="12" customHeight="1" x14ac:dyDescent="0.2">
      <c r="A52" s="8"/>
      <c r="B52" s="22">
        <v>1265</v>
      </c>
      <c r="C52" s="67" t="s">
        <v>137</v>
      </c>
      <c r="D52" s="66" t="s">
        <v>96</v>
      </c>
      <c r="E52" s="25" t="s">
        <v>141</v>
      </c>
      <c r="F52" s="28">
        <v>0.57353009259259258</v>
      </c>
      <c r="G52" s="29">
        <f t="shared" si="22"/>
        <v>5.2696759259259207E-2</v>
      </c>
      <c r="H52" s="30">
        <f t="shared" si="23"/>
        <v>4553</v>
      </c>
      <c r="I52" s="59">
        <v>0.95699999999999996</v>
      </c>
      <c r="J52" s="30">
        <f t="shared" si="24"/>
        <v>4357.2209999999995</v>
      </c>
      <c r="K52" s="31">
        <f t="shared" si="25"/>
        <v>4</v>
      </c>
      <c r="L52" s="31">
        <f t="shared" si="25"/>
        <v>4</v>
      </c>
      <c r="M52" s="30">
        <f t="shared" si="26"/>
        <v>4357.2209999999995</v>
      </c>
      <c r="N52" s="31">
        <f t="shared" si="27"/>
        <v>4</v>
      </c>
      <c r="O52" s="31">
        <f t="shared" si="27"/>
        <v>4</v>
      </c>
      <c r="P52" s="32">
        <f t="shared" si="28"/>
        <v>4</v>
      </c>
    </row>
    <row r="53" spans="1:16" ht="12" customHeight="1" x14ac:dyDescent="0.2">
      <c r="A53" s="8"/>
      <c r="B53" s="22">
        <v>773</v>
      </c>
      <c r="C53" s="67" t="s">
        <v>131</v>
      </c>
      <c r="D53" s="66" t="s">
        <v>132</v>
      </c>
      <c r="E53" s="25" t="s">
        <v>133</v>
      </c>
      <c r="F53" s="28">
        <v>0.57866898148148149</v>
      </c>
      <c r="G53" s="29">
        <f t="shared" si="22"/>
        <v>5.7835648148148122E-2</v>
      </c>
      <c r="H53" s="30">
        <f t="shared" si="23"/>
        <v>4997</v>
      </c>
      <c r="I53" s="59">
        <v>0.95899999999999996</v>
      </c>
      <c r="J53" s="30">
        <f t="shared" si="24"/>
        <v>4792.1229999999996</v>
      </c>
      <c r="K53" s="31">
        <f t="shared" si="25"/>
        <v>5</v>
      </c>
      <c r="L53" s="31">
        <f t="shared" si="25"/>
        <v>5</v>
      </c>
      <c r="M53" s="30">
        <f t="shared" si="26"/>
        <v>4792.1229999999996</v>
      </c>
      <c r="N53" s="31">
        <f t="shared" si="27"/>
        <v>5</v>
      </c>
      <c r="O53" s="31">
        <f t="shared" si="27"/>
        <v>5</v>
      </c>
      <c r="P53" s="32">
        <f t="shared" si="28"/>
        <v>5</v>
      </c>
    </row>
    <row r="54" spans="1:16" ht="12" customHeight="1" x14ac:dyDescent="0.2">
      <c r="A54" s="8"/>
      <c r="B54" s="83">
        <v>4044</v>
      </c>
      <c r="C54" s="60" t="s">
        <v>97</v>
      </c>
      <c r="D54" s="25" t="s">
        <v>53</v>
      </c>
      <c r="E54" s="25" t="s">
        <v>54</v>
      </c>
      <c r="F54" s="71">
        <v>0.58538194444444447</v>
      </c>
      <c r="G54" s="29">
        <f t="shared" si="22"/>
        <v>6.4548611111111098E-2</v>
      </c>
      <c r="H54" s="30">
        <f t="shared" si="23"/>
        <v>5577</v>
      </c>
      <c r="I54" s="59">
        <v>0.86799999999999999</v>
      </c>
      <c r="J54" s="30">
        <f t="shared" si="24"/>
        <v>4840.8360000000002</v>
      </c>
      <c r="K54" s="31">
        <f t="shared" si="25"/>
        <v>6</v>
      </c>
      <c r="L54" s="31">
        <f t="shared" si="25"/>
        <v>6</v>
      </c>
      <c r="M54" s="30">
        <f t="shared" si="26"/>
        <v>4840.8360000000002</v>
      </c>
      <c r="N54" s="31">
        <f t="shared" si="27"/>
        <v>6</v>
      </c>
      <c r="O54" s="31">
        <f t="shared" si="27"/>
        <v>6</v>
      </c>
      <c r="P54" s="32">
        <f t="shared" si="28"/>
        <v>6</v>
      </c>
    </row>
    <row r="55" spans="1:16" ht="12" customHeight="1" x14ac:dyDescent="0.25">
      <c r="B55" s="2"/>
      <c r="M55" s="3" t="s">
        <v>36</v>
      </c>
    </row>
    <row r="56" spans="1:16" ht="12" customHeight="1" x14ac:dyDescent="0.2">
      <c r="C56" s="1" t="s">
        <v>99</v>
      </c>
      <c r="M56" s="3" t="s">
        <v>145</v>
      </c>
    </row>
    <row r="62" spans="1:16" x14ac:dyDescent="0.2">
      <c r="C62" s="5"/>
    </row>
  </sheetData>
  <mergeCells count="16">
    <mergeCell ref="I47:I48"/>
    <mergeCell ref="E21:E22"/>
    <mergeCell ref="C33:C34"/>
    <mergeCell ref="C47:C48"/>
    <mergeCell ref="D47:D48"/>
    <mergeCell ref="E47:E48"/>
    <mergeCell ref="I4:I5"/>
    <mergeCell ref="D33:D34"/>
    <mergeCell ref="E33:E34"/>
    <mergeCell ref="C4:C5"/>
    <mergeCell ref="D4:D5"/>
    <mergeCell ref="E4:E5"/>
    <mergeCell ref="I33:I34"/>
    <mergeCell ref="I21:I22"/>
    <mergeCell ref="C21:C22"/>
    <mergeCell ref="D21:D22"/>
  </mergeCells>
  <phoneticPr fontId="14" type="noConversion"/>
  <pageMargins left="0.74803149606299213" right="0" top="0.19685039370078741" bottom="0" header="0" footer="0"/>
  <pageSetup paperSize="9" scale="83" orientation="landscape" horizontalDpi="4294967295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opLeftCell="D34" workbookViewId="0">
      <selection activeCell="M57" sqref="M57"/>
    </sheetView>
  </sheetViews>
  <sheetFormatPr defaultRowHeight="12.75" x14ac:dyDescent="0.2"/>
  <cols>
    <col min="1" max="1" width="3.5703125" customWidth="1"/>
    <col min="2" max="2" width="7.7109375" customWidth="1"/>
    <col min="3" max="3" width="28.28515625" style="34" customWidth="1"/>
    <col min="4" max="4" width="16" customWidth="1"/>
    <col min="5" max="5" width="36.5703125" customWidth="1"/>
    <col min="6" max="7" width="8.7109375" customWidth="1"/>
    <col min="8" max="8" width="7.7109375" customWidth="1"/>
    <col min="9" max="9" width="5.5703125" customWidth="1"/>
    <col min="10" max="10" width="8.140625" customWidth="1"/>
    <col min="11" max="11" width="4.140625" customWidth="1"/>
    <col min="12" max="12" width="4.7109375" customWidth="1"/>
    <col min="13" max="13" width="8.140625" customWidth="1"/>
    <col min="14" max="14" width="4.140625" customWidth="1"/>
    <col min="15" max="15" width="4.42578125" customWidth="1"/>
    <col min="16" max="16" width="5.5703125" customWidth="1"/>
  </cols>
  <sheetData>
    <row r="1" spans="1:16" ht="15" customHeight="1" x14ac:dyDescent="0.2">
      <c r="A1" s="8"/>
      <c r="B1" s="8"/>
      <c r="C1" s="9"/>
      <c r="D1" s="9"/>
      <c r="E1" s="7" t="s">
        <v>101</v>
      </c>
      <c r="F1" s="68"/>
      <c r="G1" s="8"/>
      <c r="H1" s="8"/>
      <c r="I1" s="9"/>
      <c r="J1" s="9"/>
      <c r="K1" s="9"/>
      <c r="L1" s="9"/>
      <c r="M1" s="9"/>
      <c r="N1" s="9"/>
      <c r="O1" s="9"/>
      <c r="P1" s="10"/>
    </row>
    <row r="2" spans="1:16" ht="15" customHeight="1" x14ac:dyDescent="0.2">
      <c r="A2" s="8"/>
      <c r="B2" s="8"/>
      <c r="C2" s="9"/>
      <c r="D2" s="9"/>
      <c r="E2" s="35" t="s">
        <v>139</v>
      </c>
      <c r="F2" s="68"/>
      <c r="G2" s="8"/>
      <c r="H2" s="8"/>
      <c r="I2" s="9"/>
      <c r="J2" s="9"/>
      <c r="K2" s="9"/>
      <c r="L2" s="9"/>
      <c r="M2" s="9"/>
      <c r="N2" s="9"/>
      <c r="O2" s="9"/>
      <c r="P2" s="10"/>
    </row>
    <row r="3" spans="1:16" ht="15" customHeight="1" x14ac:dyDescent="0.2">
      <c r="A3" s="5" t="s">
        <v>0</v>
      </c>
      <c r="B3" s="8"/>
      <c r="C3" s="6"/>
      <c r="D3" s="6"/>
      <c r="E3" s="6"/>
      <c r="F3" s="6"/>
      <c r="G3" s="11" t="s">
        <v>1</v>
      </c>
      <c r="H3" s="12">
        <v>0.60416666666666663</v>
      </c>
      <c r="I3" s="13"/>
      <c r="J3" s="14"/>
      <c r="K3" s="15"/>
      <c r="L3" s="6"/>
      <c r="M3" s="15"/>
      <c r="N3" s="15"/>
      <c r="O3" s="6"/>
      <c r="P3" s="16"/>
    </row>
    <row r="4" spans="1:16" ht="12" customHeight="1" x14ac:dyDescent="0.2">
      <c r="A4" s="8"/>
      <c r="B4" s="17" t="s">
        <v>2</v>
      </c>
      <c r="C4" s="96" t="s">
        <v>3</v>
      </c>
      <c r="D4" s="96" t="s">
        <v>4</v>
      </c>
      <c r="E4" s="96" t="s">
        <v>5</v>
      </c>
      <c r="F4" s="18" t="s">
        <v>6</v>
      </c>
      <c r="G4" s="19" t="s">
        <v>7</v>
      </c>
      <c r="H4" s="20" t="s">
        <v>7</v>
      </c>
      <c r="I4" s="94" t="s">
        <v>8</v>
      </c>
      <c r="J4" s="61" t="s">
        <v>9</v>
      </c>
      <c r="K4" s="62"/>
      <c r="L4" s="63"/>
      <c r="M4" s="61" t="s">
        <v>10</v>
      </c>
      <c r="N4" s="62"/>
      <c r="O4" s="63"/>
      <c r="P4" s="21" t="s">
        <v>48</v>
      </c>
    </row>
    <row r="5" spans="1:16" ht="12" customHeight="1" x14ac:dyDescent="0.2">
      <c r="A5" s="8"/>
      <c r="B5" s="22" t="s">
        <v>11</v>
      </c>
      <c r="C5" s="97"/>
      <c r="D5" s="97"/>
      <c r="E5" s="97"/>
      <c r="F5" s="23" t="s">
        <v>12</v>
      </c>
      <c r="G5" s="23" t="s">
        <v>13</v>
      </c>
      <c r="H5" s="24" t="s">
        <v>13</v>
      </c>
      <c r="I5" s="95"/>
      <c r="J5" s="25" t="s">
        <v>14</v>
      </c>
      <c r="K5" s="25" t="s">
        <v>15</v>
      </c>
      <c r="L5" s="26" t="s">
        <v>16</v>
      </c>
      <c r="M5" s="25" t="s">
        <v>14</v>
      </c>
      <c r="N5" s="25" t="s">
        <v>15</v>
      </c>
      <c r="O5" s="26" t="s">
        <v>16</v>
      </c>
      <c r="P5" s="27" t="s">
        <v>17</v>
      </c>
    </row>
    <row r="6" spans="1:16" ht="12" customHeight="1" x14ac:dyDescent="0.2">
      <c r="A6" s="8"/>
      <c r="B6" s="22">
        <v>518</v>
      </c>
      <c r="C6" s="81" t="s">
        <v>75</v>
      </c>
      <c r="D6" s="80" t="s">
        <v>50</v>
      </c>
      <c r="E6" s="80" t="s">
        <v>76</v>
      </c>
      <c r="F6" s="28">
        <v>0.65832175925925929</v>
      </c>
      <c r="G6" s="29">
        <f t="shared" ref="G6:G11" si="0">IF(F6&gt;H$3,F6-H$3,F6+24-H$3)</f>
        <v>5.4155092592592657E-2</v>
      </c>
      <c r="H6" s="30">
        <f t="shared" ref="H6:H11" si="1">HOUR(G6)*60*60+MINUTE(G6)*60+SECOND(G6)</f>
        <v>4679</v>
      </c>
      <c r="I6" s="59">
        <v>1.073</v>
      </c>
      <c r="J6" s="30">
        <f t="shared" ref="J6:J11" si="2">H6*I6</f>
        <v>5020.567</v>
      </c>
      <c r="K6" s="31">
        <f t="shared" ref="K6:L17" si="3">RANK( J6, J$6:J$19,1)</f>
        <v>1</v>
      </c>
      <c r="L6" s="31">
        <f t="shared" si="3"/>
        <v>1</v>
      </c>
      <c r="M6" s="30">
        <f t="shared" ref="M6:M11" si="4">H6*I6</f>
        <v>5020.567</v>
      </c>
      <c r="N6" s="31">
        <f t="shared" ref="N6:O15" si="5">RANK( M6, M$6:M$19,1)</f>
        <v>1</v>
      </c>
      <c r="O6" s="31">
        <f t="shared" si="5"/>
        <v>1</v>
      </c>
      <c r="P6" s="32">
        <f t="shared" ref="P6:P19" si="6">O6*1</f>
        <v>1</v>
      </c>
    </row>
    <row r="7" spans="1:16" ht="12" customHeight="1" x14ac:dyDescent="0.2">
      <c r="A7" s="8"/>
      <c r="B7" s="22">
        <v>480</v>
      </c>
      <c r="C7" s="81" t="s">
        <v>63</v>
      </c>
      <c r="D7" s="80" t="s">
        <v>60</v>
      </c>
      <c r="E7" s="80" t="s">
        <v>64</v>
      </c>
      <c r="F7" s="28">
        <v>0.65473379629629636</v>
      </c>
      <c r="G7" s="29">
        <f t="shared" si="0"/>
        <v>5.0567129629629726E-2</v>
      </c>
      <c r="H7" s="30">
        <f t="shared" si="1"/>
        <v>4369</v>
      </c>
      <c r="I7" s="59">
        <v>1.1659999999999999</v>
      </c>
      <c r="J7" s="30">
        <f t="shared" si="2"/>
        <v>5094.2539999999999</v>
      </c>
      <c r="K7" s="31">
        <f t="shared" si="3"/>
        <v>2</v>
      </c>
      <c r="L7" s="31">
        <f t="shared" si="3"/>
        <v>2</v>
      </c>
      <c r="M7" s="30">
        <f t="shared" si="4"/>
        <v>5094.2539999999999</v>
      </c>
      <c r="N7" s="31">
        <f t="shared" si="5"/>
        <v>2</v>
      </c>
      <c r="O7" s="31">
        <f t="shared" si="5"/>
        <v>2</v>
      </c>
      <c r="P7" s="32">
        <f t="shared" si="6"/>
        <v>2</v>
      </c>
    </row>
    <row r="8" spans="1:16" ht="12" customHeight="1" x14ac:dyDescent="0.2">
      <c r="A8" s="8"/>
      <c r="B8" s="22">
        <v>7400</v>
      </c>
      <c r="C8" s="80" t="s">
        <v>104</v>
      </c>
      <c r="D8" s="80" t="s">
        <v>60</v>
      </c>
      <c r="E8" s="80" t="s">
        <v>62</v>
      </c>
      <c r="F8" s="28">
        <v>0.65550925925925929</v>
      </c>
      <c r="G8" s="29">
        <f t="shared" si="0"/>
        <v>5.1342592592592662E-2</v>
      </c>
      <c r="H8" s="30">
        <f t="shared" si="1"/>
        <v>4436</v>
      </c>
      <c r="I8" s="59">
        <v>1.167</v>
      </c>
      <c r="J8" s="30">
        <f t="shared" si="2"/>
        <v>5176.8119999999999</v>
      </c>
      <c r="K8" s="31">
        <f t="shared" si="3"/>
        <v>3</v>
      </c>
      <c r="L8" s="31">
        <f t="shared" si="3"/>
        <v>3</v>
      </c>
      <c r="M8" s="30">
        <f t="shared" si="4"/>
        <v>5176.8119999999999</v>
      </c>
      <c r="N8" s="31">
        <f t="shared" si="5"/>
        <v>3</v>
      </c>
      <c r="O8" s="31">
        <f t="shared" si="5"/>
        <v>3</v>
      </c>
      <c r="P8" s="32">
        <f t="shared" si="6"/>
        <v>3</v>
      </c>
    </row>
    <row r="9" spans="1:16" ht="12" customHeight="1" x14ac:dyDescent="0.2">
      <c r="A9" s="8"/>
      <c r="B9" s="22">
        <v>1807</v>
      </c>
      <c r="C9" s="81" t="s">
        <v>66</v>
      </c>
      <c r="D9" s="80" t="s">
        <v>67</v>
      </c>
      <c r="E9" s="80" t="s">
        <v>68</v>
      </c>
      <c r="F9" s="28">
        <v>0.65743055555555563</v>
      </c>
      <c r="G9" s="29">
        <f t="shared" si="0"/>
        <v>5.3263888888888999E-2</v>
      </c>
      <c r="H9" s="30">
        <f t="shared" si="1"/>
        <v>4602</v>
      </c>
      <c r="I9" s="59">
        <v>1.1319999999999999</v>
      </c>
      <c r="J9" s="30">
        <f t="shared" si="2"/>
        <v>5209.4639999999999</v>
      </c>
      <c r="K9" s="31">
        <f t="shared" si="3"/>
        <v>4</v>
      </c>
      <c r="L9" s="31">
        <f t="shared" si="3"/>
        <v>4</v>
      </c>
      <c r="M9" s="30">
        <f t="shared" si="4"/>
        <v>5209.4639999999999</v>
      </c>
      <c r="N9" s="31">
        <f t="shared" si="5"/>
        <v>4</v>
      </c>
      <c r="O9" s="31">
        <f t="shared" si="5"/>
        <v>4</v>
      </c>
      <c r="P9" s="32">
        <f t="shared" si="6"/>
        <v>4</v>
      </c>
    </row>
    <row r="10" spans="1:16" ht="12" customHeight="1" x14ac:dyDescent="0.2">
      <c r="A10" s="8"/>
      <c r="B10" s="22">
        <v>3131</v>
      </c>
      <c r="C10" s="81" t="s">
        <v>73</v>
      </c>
      <c r="D10" s="80" t="s">
        <v>20</v>
      </c>
      <c r="E10" s="80" t="s">
        <v>74</v>
      </c>
      <c r="F10" s="28">
        <v>0.66013888888888894</v>
      </c>
      <c r="G10" s="29">
        <f>IF(F10&gt;H$3,F10-H$3,F10+24-H$3)</f>
        <v>5.5972222222222312E-2</v>
      </c>
      <c r="H10" s="30">
        <f>HOUR(G10)*60*60+MINUTE(G10)*60+SECOND(G10)</f>
        <v>4836</v>
      </c>
      <c r="I10" s="59">
        <v>1.081</v>
      </c>
      <c r="J10" s="30">
        <f>H10*I10</f>
        <v>5227.7159999999994</v>
      </c>
      <c r="K10" s="31">
        <f t="shared" si="3"/>
        <v>5</v>
      </c>
      <c r="L10" s="31">
        <v>5.5</v>
      </c>
      <c r="M10" s="30">
        <f>H10*I10</f>
        <v>5227.7159999999994</v>
      </c>
      <c r="N10" s="31">
        <f t="shared" si="5"/>
        <v>5</v>
      </c>
      <c r="O10" s="31">
        <v>5.5</v>
      </c>
      <c r="P10" s="32">
        <f>O10*1</f>
        <v>5.5</v>
      </c>
    </row>
    <row r="11" spans="1:16" ht="12" customHeight="1" x14ac:dyDescent="0.2">
      <c r="A11" s="8"/>
      <c r="B11" s="22" t="s">
        <v>58</v>
      </c>
      <c r="C11" s="81" t="s">
        <v>59</v>
      </c>
      <c r="D11" s="80" t="s">
        <v>60</v>
      </c>
      <c r="E11" s="80" t="s">
        <v>61</v>
      </c>
      <c r="F11" s="28">
        <v>0.65592592592592591</v>
      </c>
      <c r="G11" s="29">
        <f t="shared" si="0"/>
        <v>5.1759259259259283E-2</v>
      </c>
      <c r="H11" s="30">
        <f t="shared" si="1"/>
        <v>4472</v>
      </c>
      <c r="I11" s="59">
        <v>1.169</v>
      </c>
      <c r="J11" s="30">
        <f t="shared" si="2"/>
        <v>5227.768</v>
      </c>
      <c r="K11" s="31">
        <v>5</v>
      </c>
      <c r="L11" s="31">
        <v>5.5</v>
      </c>
      <c r="M11" s="30">
        <f t="shared" si="4"/>
        <v>5227.768</v>
      </c>
      <c r="N11" s="31">
        <v>5</v>
      </c>
      <c r="O11" s="31">
        <v>5.5</v>
      </c>
      <c r="P11" s="32">
        <f t="shared" si="6"/>
        <v>5.5</v>
      </c>
    </row>
    <row r="12" spans="1:16" ht="12" customHeight="1" x14ac:dyDescent="0.2">
      <c r="A12" s="8"/>
      <c r="B12" s="22">
        <v>441</v>
      </c>
      <c r="C12" s="81" t="s">
        <v>106</v>
      </c>
      <c r="D12" s="80" t="s">
        <v>19</v>
      </c>
      <c r="E12" s="80" t="s">
        <v>55</v>
      </c>
      <c r="F12" s="28">
        <v>0.66055555555555556</v>
      </c>
      <c r="G12" s="29">
        <f t="shared" ref="G12:G17" si="7">IF(F12&gt;H$3,F12-H$3,F12+24-H$3)</f>
        <v>5.6388888888888933E-2</v>
      </c>
      <c r="H12" s="30">
        <f t="shared" ref="H12:H17" si="8">HOUR(G12)*60*60+MINUTE(G12)*60+SECOND(G12)</f>
        <v>4872</v>
      </c>
      <c r="I12" s="59">
        <v>1.101</v>
      </c>
      <c r="J12" s="30">
        <f t="shared" ref="J12:J17" si="9">H12*I12</f>
        <v>5364.0720000000001</v>
      </c>
      <c r="K12" s="31">
        <f t="shared" si="3"/>
        <v>7</v>
      </c>
      <c r="L12" s="31">
        <f t="shared" si="3"/>
        <v>7</v>
      </c>
      <c r="M12" s="30">
        <f>H12*I12</f>
        <v>5364.0720000000001</v>
      </c>
      <c r="N12" s="31">
        <f t="shared" si="5"/>
        <v>7</v>
      </c>
      <c r="O12" s="31">
        <f t="shared" si="5"/>
        <v>7</v>
      </c>
      <c r="P12" s="32">
        <f t="shared" ref="P12:P17" si="10">O12*1</f>
        <v>7</v>
      </c>
    </row>
    <row r="13" spans="1:16" ht="12" customHeight="1" x14ac:dyDescent="0.2">
      <c r="A13" s="8"/>
      <c r="B13" s="22">
        <v>364</v>
      </c>
      <c r="C13" s="81" t="s">
        <v>69</v>
      </c>
      <c r="D13" s="80" t="s">
        <v>18</v>
      </c>
      <c r="E13" s="80" t="s">
        <v>70</v>
      </c>
      <c r="F13" s="28">
        <v>0.6623148148148148</v>
      </c>
      <c r="G13" s="29">
        <f t="shared" si="7"/>
        <v>5.8148148148148171E-2</v>
      </c>
      <c r="H13" s="30">
        <f t="shared" si="8"/>
        <v>5024</v>
      </c>
      <c r="I13" s="59">
        <v>1.1100000000000001</v>
      </c>
      <c r="J13" s="30">
        <f t="shared" si="9"/>
        <v>5576.64</v>
      </c>
      <c r="K13" s="31">
        <f t="shared" si="3"/>
        <v>9</v>
      </c>
      <c r="L13" s="31">
        <f t="shared" si="3"/>
        <v>9</v>
      </c>
      <c r="M13" s="30">
        <f>H13*I13</f>
        <v>5576.64</v>
      </c>
      <c r="N13" s="31">
        <f t="shared" si="5"/>
        <v>8</v>
      </c>
      <c r="O13" s="31">
        <f t="shared" si="5"/>
        <v>8</v>
      </c>
      <c r="P13" s="32">
        <f t="shared" si="10"/>
        <v>8</v>
      </c>
    </row>
    <row r="14" spans="1:16" ht="12" customHeight="1" x14ac:dyDescent="0.2">
      <c r="A14" s="8"/>
      <c r="B14" s="22">
        <v>191</v>
      </c>
      <c r="C14" s="79" t="s">
        <v>102</v>
      </c>
      <c r="D14" s="80" t="s">
        <v>18</v>
      </c>
      <c r="E14" s="80" t="s">
        <v>103</v>
      </c>
      <c r="F14" s="28">
        <v>0.65371527777777783</v>
      </c>
      <c r="G14" s="29">
        <f t="shared" si="7"/>
        <v>4.9548611111111196E-2</v>
      </c>
      <c r="H14" s="30">
        <f t="shared" si="8"/>
        <v>4281</v>
      </c>
      <c r="I14" s="59">
        <v>1.371</v>
      </c>
      <c r="J14" s="30">
        <f t="shared" si="9"/>
        <v>5869.2510000000002</v>
      </c>
      <c r="K14" s="31">
        <f t="shared" si="3"/>
        <v>11</v>
      </c>
      <c r="L14" s="31">
        <f t="shared" si="3"/>
        <v>11</v>
      </c>
      <c r="M14" s="30">
        <f>H14*I14</f>
        <v>5869.2510000000002</v>
      </c>
      <c r="N14" s="31">
        <f t="shared" si="5"/>
        <v>9</v>
      </c>
      <c r="O14" s="31">
        <f t="shared" si="5"/>
        <v>9</v>
      </c>
      <c r="P14" s="32">
        <f t="shared" si="10"/>
        <v>9</v>
      </c>
    </row>
    <row r="15" spans="1:16" ht="12" customHeight="1" x14ac:dyDescent="0.2">
      <c r="A15" s="8"/>
      <c r="B15" s="22">
        <v>300</v>
      </c>
      <c r="C15" s="79" t="s">
        <v>51</v>
      </c>
      <c r="D15" s="80" t="s">
        <v>50</v>
      </c>
      <c r="E15" s="80" t="s">
        <v>52</v>
      </c>
      <c r="F15" s="28">
        <v>0.67216435185185175</v>
      </c>
      <c r="G15" s="29">
        <f t="shared" si="7"/>
        <v>6.7997685185185119E-2</v>
      </c>
      <c r="H15" s="30">
        <f t="shared" si="8"/>
        <v>5875</v>
      </c>
      <c r="I15" s="59">
        <v>1.0820000000000001</v>
      </c>
      <c r="J15" s="30">
        <f t="shared" si="9"/>
        <v>6356.75</v>
      </c>
      <c r="K15" s="31">
        <f t="shared" si="3"/>
        <v>12</v>
      </c>
      <c r="L15" s="31">
        <f t="shared" si="3"/>
        <v>12</v>
      </c>
      <c r="M15" s="30">
        <f>H15*I15</f>
        <v>6356.75</v>
      </c>
      <c r="N15" s="31">
        <f t="shared" si="5"/>
        <v>10</v>
      </c>
      <c r="O15" s="31">
        <f t="shared" si="5"/>
        <v>10</v>
      </c>
      <c r="P15" s="32">
        <f t="shared" si="10"/>
        <v>10</v>
      </c>
    </row>
    <row r="16" spans="1:16" ht="12" customHeight="1" x14ac:dyDescent="0.2">
      <c r="A16" s="8"/>
      <c r="B16" s="22">
        <v>77777</v>
      </c>
      <c r="C16" s="81" t="s">
        <v>65</v>
      </c>
      <c r="D16" s="80" t="s">
        <v>60</v>
      </c>
      <c r="E16" s="80" t="s">
        <v>105</v>
      </c>
      <c r="F16" s="28">
        <v>0.65893518518518512</v>
      </c>
      <c r="G16" s="29">
        <f t="shared" si="7"/>
        <v>5.4768518518518494E-2</v>
      </c>
      <c r="H16" s="30">
        <f t="shared" si="8"/>
        <v>4732</v>
      </c>
      <c r="I16" s="59">
        <v>1.159</v>
      </c>
      <c r="J16" s="30">
        <f t="shared" si="9"/>
        <v>5484.3879999999999</v>
      </c>
      <c r="K16" s="31">
        <f t="shared" si="3"/>
        <v>8</v>
      </c>
      <c r="L16" s="31">
        <f t="shared" si="3"/>
        <v>8</v>
      </c>
      <c r="M16" s="91" t="s">
        <v>143</v>
      </c>
      <c r="N16" s="31"/>
      <c r="O16" s="31">
        <v>15</v>
      </c>
      <c r="P16" s="32">
        <f t="shared" si="10"/>
        <v>15</v>
      </c>
    </row>
    <row r="17" spans="1:16" ht="12" customHeight="1" x14ac:dyDescent="0.2">
      <c r="A17" s="8"/>
      <c r="B17" s="22">
        <v>907</v>
      </c>
      <c r="C17" s="81" t="s">
        <v>71</v>
      </c>
      <c r="D17" s="80" t="s">
        <v>20</v>
      </c>
      <c r="E17" s="80" t="s">
        <v>72</v>
      </c>
      <c r="F17" s="28">
        <v>0.66628472222222224</v>
      </c>
      <c r="G17" s="29">
        <f t="shared" si="7"/>
        <v>6.2118055555555607E-2</v>
      </c>
      <c r="H17" s="30">
        <f t="shared" si="8"/>
        <v>5367</v>
      </c>
      <c r="I17" s="59">
        <v>1.0820000000000001</v>
      </c>
      <c r="J17" s="30">
        <f t="shared" si="9"/>
        <v>5807.0940000000001</v>
      </c>
      <c r="K17" s="31">
        <f t="shared" si="3"/>
        <v>10</v>
      </c>
      <c r="L17" s="31">
        <f t="shared" si="3"/>
        <v>10</v>
      </c>
      <c r="M17" s="91" t="s">
        <v>143</v>
      </c>
      <c r="N17" s="31"/>
      <c r="O17" s="31">
        <v>15</v>
      </c>
      <c r="P17" s="32">
        <f t="shared" si="10"/>
        <v>15</v>
      </c>
    </row>
    <row r="18" spans="1:16" ht="12" customHeight="1" x14ac:dyDescent="0.2">
      <c r="A18" s="8"/>
      <c r="B18" s="22">
        <v>711</v>
      </c>
      <c r="C18" s="79" t="s">
        <v>107</v>
      </c>
      <c r="D18" s="82" t="s">
        <v>21</v>
      </c>
      <c r="E18" s="82" t="s">
        <v>108</v>
      </c>
      <c r="F18" s="28" t="s">
        <v>142</v>
      </c>
      <c r="G18" s="29"/>
      <c r="H18" s="30"/>
      <c r="I18" s="59">
        <v>1.073</v>
      </c>
      <c r="J18" s="30" t="s">
        <v>142</v>
      </c>
      <c r="K18" s="31"/>
      <c r="L18" s="31">
        <v>15</v>
      </c>
      <c r="M18" s="30" t="s">
        <v>142</v>
      </c>
      <c r="N18" s="31"/>
      <c r="O18" s="31">
        <v>15</v>
      </c>
      <c r="P18" s="32">
        <f t="shared" si="6"/>
        <v>15</v>
      </c>
    </row>
    <row r="19" spans="1:16" ht="12" customHeight="1" x14ac:dyDescent="0.2">
      <c r="A19" s="8"/>
      <c r="B19" s="22">
        <v>531</v>
      </c>
      <c r="C19" s="81" t="s">
        <v>22</v>
      </c>
      <c r="D19" s="80" t="s">
        <v>21</v>
      </c>
      <c r="E19" s="80" t="s">
        <v>23</v>
      </c>
      <c r="F19" s="71" t="s">
        <v>142</v>
      </c>
      <c r="G19" s="29"/>
      <c r="H19" s="30"/>
      <c r="I19" s="59">
        <v>1.0669999999999999</v>
      </c>
      <c r="J19" s="30" t="s">
        <v>142</v>
      </c>
      <c r="K19" s="31"/>
      <c r="L19" s="31">
        <v>15</v>
      </c>
      <c r="M19" s="30" t="s">
        <v>142</v>
      </c>
      <c r="N19" s="31"/>
      <c r="O19" s="31">
        <v>15</v>
      </c>
      <c r="P19" s="32">
        <f t="shared" si="6"/>
        <v>15</v>
      </c>
    </row>
    <row r="20" spans="1:16" ht="12" customHeight="1" x14ac:dyDescent="0.2">
      <c r="A20" s="8"/>
      <c r="B20" s="92" t="s">
        <v>144</v>
      </c>
      <c r="C20" s="84"/>
      <c r="D20" s="84"/>
      <c r="E20" s="84"/>
      <c r="F20" s="85"/>
      <c r="G20" s="86"/>
      <c r="H20" s="87"/>
      <c r="I20" s="88"/>
      <c r="J20" s="87"/>
      <c r="K20" s="89"/>
      <c r="L20" s="89"/>
      <c r="M20" s="87"/>
      <c r="N20" s="89"/>
      <c r="O20" s="89"/>
      <c r="P20" s="90"/>
    </row>
    <row r="21" spans="1:16" ht="15" customHeight="1" x14ac:dyDescent="0.2">
      <c r="A21" s="5" t="s">
        <v>24</v>
      </c>
      <c r="B21" s="33"/>
      <c r="C21" s="6"/>
      <c r="D21" s="6"/>
      <c r="E21" s="6"/>
      <c r="F21" s="6"/>
      <c r="G21" s="11" t="s">
        <v>1</v>
      </c>
      <c r="H21" s="12">
        <v>0.60069444444444442</v>
      </c>
      <c r="I21" s="13"/>
      <c r="J21" s="14"/>
      <c r="K21" s="15"/>
      <c r="L21" s="6"/>
      <c r="M21" s="15"/>
      <c r="N21" s="15"/>
      <c r="O21" s="6"/>
      <c r="P21" s="16"/>
    </row>
    <row r="22" spans="1:16" ht="12" customHeight="1" x14ac:dyDescent="0.2">
      <c r="A22" s="8"/>
      <c r="B22" s="17" t="s">
        <v>2</v>
      </c>
      <c r="C22" s="96" t="s">
        <v>3</v>
      </c>
      <c r="D22" s="96" t="s">
        <v>4</v>
      </c>
      <c r="E22" s="96" t="s">
        <v>5</v>
      </c>
      <c r="F22" s="18" t="s">
        <v>6</v>
      </c>
      <c r="G22" s="19" t="s">
        <v>7</v>
      </c>
      <c r="H22" s="20" t="s">
        <v>7</v>
      </c>
      <c r="I22" s="94" t="s">
        <v>8</v>
      </c>
      <c r="J22" s="61" t="s">
        <v>9</v>
      </c>
      <c r="K22" s="62"/>
      <c r="L22" s="63"/>
      <c r="M22" s="61" t="s">
        <v>10</v>
      </c>
      <c r="N22" s="62"/>
      <c r="O22" s="63"/>
      <c r="P22" s="21" t="s">
        <v>48</v>
      </c>
    </row>
    <row r="23" spans="1:16" ht="12" customHeight="1" x14ac:dyDescent="0.2">
      <c r="A23" s="8"/>
      <c r="B23" s="22" t="s">
        <v>11</v>
      </c>
      <c r="C23" s="97"/>
      <c r="D23" s="97"/>
      <c r="E23" s="97"/>
      <c r="F23" s="23" t="s">
        <v>12</v>
      </c>
      <c r="G23" s="23" t="s">
        <v>13</v>
      </c>
      <c r="H23" s="24" t="s">
        <v>13</v>
      </c>
      <c r="I23" s="95"/>
      <c r="J23" s="25" t="s">
        <v>14</v>
      </c>
      <c r="K23" s="25" t="s">
        <v>15</v>
      </c>
      <c r="L23" s="26" t="s">
        <v>16</v>
      </c>
      <c r="M23" s="25" t="s">
        <v>14</v>
      </c>
      <c r="N23" s="25" t="s">
        <v>15</v>
      </c>
      <c r="O23" s="26" t="s">
        <v>16</v>
      </c>
      <c r="P23" s="27" t="s">
        <v>17</v>
      </c>
    </row>
    <row r="24" spans="1:16" ht="12" customHeight="1" x14ac:dyDescent="0.2">
      <c r="A24" s="8"/>
      <c r="B24" s="22">
        <v>105</v>
      </c>
      <c r="C24" s="67" t="s">
        <v>116</v>
      </c>
      <c r="D24" s="25" t="s">
        <v>26</v>
      </c>
      <c r="E24" s="25" t="s">
        <v>77</v>
      </c>
      <c r="F24" s="28">
        <v>0.65531249999999996</v>
      </c>
      <c r="G24" s="29">
        <f t="shared" ref="G24:G32" si="11">IF(F24&gt;H$21,F24-H$21,F24+24-H$21)</f>
        <v>5.4618055555555545E-2</v>
      </c>
      <c r="H24" s="30">
        <f t="shared" ref="H24:H32" si="12">HOUR(G24)*60*60+MINUTE(G24)*60+SECOND(G24)</f>
        <v>4719</v>
      </c>
      <c r="I24" s="59">
        <v>1.042</v>
      </c>
      <c r="J24" s="30">
        <f t="shared" ref="J24:J32" si="13">H24*I24</f>
        <v>4917.1980000000003</v>
      </c>
      <c r="K24" s="31">
        <f t="shared" ref="K24:L32" si="14">RANK( J24, J$24:J$32,1)</f>
        <v>1</v>
      </c>
      <c r="L24" s="31">
        <f t="shared" si="14"/>
        <v>1</v>
      </c>
      <c r="M24" s="30">
        <f t="shared" ref="M24:M32" si="15">H24*I24</f>
        <v>4917.1980000000003</v>
      </c>
      <c r="N24" s="31">
        <f t="shared" ref="N24:O32" si="16">RANK( M24, M$24:M$32,1)</f>
        <v>1</v>
      </c>
      <c r="O24" s="31">
        <f t="shared" si="16"/>
        <v>1</v>
      </c>
      <c r="P24" s="32">
        <f t="shared" ref="P24:P32" si="17">O24*1</f>
        <v>1</v>
      </c>
    </row>
    <row r="25" spans="1:16" ht="12" customHeight="1" x14ac:dyDescent="0.2">
      <c r="A25" s="8"/>
      <c r="B25" s="22">
        <v>532</v>
      </c>
      <c r="C25" s="67" t="s">
        <v>79</v>
      </c>
      <c r="D25" s="25" t="s">
        <v>26</v>
      </c>
      <c r="E25" s="25" t="s">
        <v>80</v>
      </c>
      <c r="F25" s="28">
        <v>0.65662037037037035</v>
      </c>
      <c r="G25" s="29">
        <f t="shared" si="11"/>
        <v>5.5925925925925934E-2</v>
      </c>
      <c r="H25" s="30">
        <f t="shared" si="12"/>
        <v>4832</v>
      </c>
      <c r="I25" s="59">
        <v>1.0389999999999999</v>
      </c>
      <c r="J25" s="30">
        <f t="shared" si="13"/>
        <v>5020.4479999999994</v>
      </c>
      <c r="K25" s="31">
        <f t="shared" si="14"/>
        <v>2</v>
      </c>
      <c r="L25" s="31">
        <f t="shared" si="14"/>
        <v>2</v>
      </c>
      <c r="M25" s="30">
        <f t="shared" si="15"/>
        <v>5020.4479999999994</v>
      </c>
      <c r="N25" s="31">
        <f t="shared" si="16"/>
        <v>2</v>
      </c>
      <c r="O25" s="31">
        <f t="shared" si="16"/>
        <v>2</v>
      </c>
      <c r="P25" s="32">
        <f t="shared" si="17"/>
        <v>2</v>
      </c>
    </row>
    <row r="26" spans="1:16" ht="12" customHeight="1" x14ac:dyDescent="0.2">
      <c r="A26" s="8"/>
      <c r="B26" s="22">
        <v>818</v>
      </c>
      <c r="C26" s="67" t="s">
        <v>120</v>
      </c>
      <c r="D26" s="25" t="s">
        <v>28</v>
      </c>
      <c r="E26" s="25" t="s">
        <v>81</v>
      </c>
      <c r="F26" s="28">
        <v>0.65745370370370371</v>
      </c>
      <c r="G26" s="29">
        <f t="shared" si="11"/>
        <v>5.6759259259259287E-2</v>
      </c>
      <c r="H26" s="30">
        <f t="shared" si="12"/>
        <v>4904</v>
      </c>
      <c r="I26" s="59">
        <v>1.0329999999999999</v>
      </c>
      <c r="J26" s="30">
        <f t="shared" si="13"/>
        <v>5065.8319999999994</v>
      </c>
      <c r="K26" s="31">
        <f t="shared" si="14"/>
        <v>3</v>
      </c>
      <c r="L26" s="31">
        <f t="shared" si="14"/>
        <v>3</v>
      </c>
      <c r="M26" s="30">
        <f t="shared" si="15"/>
        <v>5065.8319999999994</v>
      </c>
      <c r="N26" s="31">
        <f t="shared" si="16"/>
        <v>3</v>
      </c>
      <c r="O26" s="31">
        <f t="shared" si="16"/>
        <v>3</v>
      </c>
      <c r="P26" s="32">
        <f t="shared" si="17"/>
        <v>3</v>
      </c>
    </row>
    <row r="27" spans="1:16" ht="12" customHeight="1" x14ac:dyDescent="0.2">
      <c r="A27" s="8"/>
      <c r="B27" s="22">
        <v>1010</v>
      </c>
      <c r="C27" s="67" t="s">
        <v>25</v>
      </c>
      <c r="D27" s="25" t="s">
        <v>26</v>
      </c>
      <c r="E27" s="25" t="s">
        <v>78</v>
      </c>
      <c r="F27" s="28">
        <v>0.65824074074074079</v>
      </c>
      <c r="G27" s="29">
        <f t="shared" si="11"/>
        <v>5.7546296296296373E-2</v>
      </c>
      <c r="H27" s="30">
        <f t="shared" si="12"/>
        <v>4972</v>
      </c>
      <c r="I27" s="59">
        <v>1.0409999999999999</v>
      </c>
      <c r="J27" s="30">
        <f t="shared" si="13"/>
        <v>5175.8519999999999</v>
      </c>
      <c r="K27" s="31">
        <f t="shared" si="14"/>
        <v>4</v>
      </c>
      <c r="L27" s="31">
        <f t="shared" si="14"/>
        <v>4</v>
      </c>
      <c r="M27" s="30">
        <f t="shared" si="15"/>
        <v>5175.8519999999999</v>
      </c>
      <c r="N27" s="31">
        <f t="shared" si="16"/>
        <v>4</v>
      </c>
      <c r="O27" s="31">
        <f t="shared" si="16"/>
        <v>4</v>
      </c>
      <c r="P27" s="32">
        <f t="shared" si="17"/>
        <v>4</v>
      </c>
    </row>
    <row r="28" spans="1:16" ht="12" customHeight="1" x14ac:dyDescent="0.2">
      <c r="A28" s="8"/>
      <c r="B28" s="83">
        <v>2035</v>
      </c>
      <c r="C28" s="25" t="s">
        <v>27</v>
      </c>
      <c r="D28" s="25" t="s">
        <v>28</v>
      </c>
      <c r="E28" s="25" t="s">
        <v>29</v>
      </c>
      <c r="F28" s="28">
        <v>0.66244212962962956</v>
      </c>
      <c r="G28" s="29">
        <f t="shared" si="11"/>
        <v>6.1747685185185142E-2</v>
      </c>
      <c r="H28" s="30">
        <f t="shared" si="12"/>
        <v>5335</v>
      </c>
      <c r="I28" s="59">
        <v>1.0249999999999999</v>
      </c>
      <c r="J28" s="30">
        <f t="shared" si="13"/>
        <v>5468.3749999999991</v>
      </c>
      <c r="K28" s="31">
        <f t="shared" si="14"/>
        <v>5</v>
      </c>
      <c r="L28" s="31">
        <f t="shared" si="14"/>
        <v>5</v>
      </c>
      <c r="M28" s="30">
        <f t="shared" si="15"/>
        <v>5468.3749999999991</v>
      </c>
      <c r="N28" s="31">
        <f t="shared" si="16"/>
        <v>5</v>
      </c>
      <c r="O28" s="31">
        <f t="shared" si="16"/>
        <v>5</v>
      </c>
      <c r="P28" s="32">
        <f t="shared" si="17"/>
        <v>5</v>
      </c>
    </row>
    <row r="29" spans="1:16" ht="12" customHeight="1" x14ac:dyDescent="0.2">
      <c r="A29" s="8"/>
      <c r="B29" s="83">
        <v>2020</v>
      </c>
      <c r="C29" s="60" t="s">
        <v>114</v>
      </c>
      <c r="D29" s="25" t="s">
        <v>110</v>
      </c>
      <c r="E29" s="25" t="s">
        <v>115</v>
      </c>
      <c r="F29" s="28">
        <v>0.66243055555555552</v>
      </c>
      <c r="G29" s="29">
        <f t="shared" si="11"/>
        <v>6.1736111111111103E-2</v>
      </c>
      <c r="H29" s="30">
        <f t="shared" si="12"/>
        <v>5334</v>
      </c>
      <c r="I29" s="59">
        <v>1.0429999999999999</v>
      </c>
      <c r="J29" s="30">
        <f t="shared" si="13"/>
        <v>5563.3619999999992</v>
      </c>
      <c r="K29" s="31">
        <f t="shared" si="14"/>
        <v>6</v>
      </c>
      <c r="L29" s="31">
        <f t="shared" si="14"/>
        <v>6</v>
      </c>
      <c r="M29" s="30">
        <f t="shared" si="15"/>
        <v>5563.3619999999992</v>
      </c>
      <c r="N29" s="31">
        <f t="shared" si="16"/>
        <v>6</v>
      </c>
      <c r="O29" s="31">
        <f t="shared" si="16"/>
        <v>6</v>
      </c>
      <c r="P29" s="32">
        <f t="shared" si="17"/>
        <v>6</v>
      </c>
    </row>
    <row r="30" spans="1:16" ht="12" customHeight="1" x14ac:dyDescent="0.2">
      <c r="A30" s="8"/>
      <c r="B30" s="83">
        <v>1773</v>
      </c>
      <c r="C30" s="60" t="s">
        <v>109</v>
      </c>
      <c r="D30" s="25" t="s">
        <v>110</v>
      </c>
      <c r="E30" s="25" t="s">
        <v>111</v>
      </c>
      <c r="F30" s="28">
        <v>0.66559027777777779</v>
      </c>
      <c r="G30" s="29">
        <f t="shared" si="11"/>
        <v>6.4895833333333375E-2</v>
      </c>
      <c r="H30" s="30">
        <f t="shared" si="12"/>
        <v>5607</v>
      </c>
      <c r="I30" s="59">
        <v>1.0509999999999999</v>
      </c>
      <c r="J30" s="30">
        <f t="shared" si="13"/>
        <v>5892.9569999999994</v>
      </c>
      <c r="K30" s="31">
        <f t="shared" si="14"/>
        <v>7</v>
      </c>
      <c r="L30" s="31">
        <f t="shared" si="14"/>
        <v>7</v>
      </c>
      <c r="M30" s="30">
        <f t="shared" si="15"/>
        <v>5892.9569999999994</v>
      </c>
      <c r="N30" s="31">
        <f t="shared" si="16"/>
        <v>7</v>
      </c>
      <c r="O30" s="31">
        <f t="shared" si="16"/>
        <v>7</v>
      </c>
      <c r="P30" s="32">
        <f t="shared" si="17"/>
        <v>7</v>
      </c>
    </row>
    <row r="31" spans="1:16" ht="12" customHeight="1" x14ac:dyDescent="0.2">
      <c r="A31" s="8"/>
      <c r="B31" s="83">
        <v>1775</v>
      </c>
      <c r="C31" s="60" t="s">
        <v>112</v>
      </c>
      <c r="D31" s="25" t="s">
        <v>110</v>
      </c>
      <c r="E31" s="25" t="s">
        <v>113</v>
      </c>
      <c r="F31" s="28">
        <v>0.6661921296296297</v>
      </c>
      <c r="G31" s="29">
        <f t="shared" si="11"/>
        <v>6.5497685185185284E-2</v>
      </c>
      <c r="H31" s="30">
        <f t="shared" si="12"/>
        <v>5659</v>
      </c>
      <c r="I31" s="59">
        <v>1.0509999999999999</v>
      </c>
      <c r="J31" s="30">
        <f t="shared" si="13"/>
        <v>5947.6089999999995</v>
      </c>
      <c r="K31" s="31">
        <f t="shared" si="14"/>
        <v>8</v>
      </c>
      <c r="L31" s="31">
        <f t="shared" si="14"/>
        <v>8</v>
      </c>
      <c r="M31" s="30">
        <f t="shared" si="15"/>
        <v>5947.6089999999995</v>
      </c>
      <c r="N31" s="31">
        <f t="shared" si="16"/>
        <v>8</v>
      </c>
      <c r="O31" s="31">
        <f t="shared" si="16"/>
        <v>8</v>
      </c>
      <c r="P31" s="32">
        <f t="shared" si="17"/>
        <v>8</v>
      </c>
    </row>
    <row r="32" spans="1:16" ht="12" customHeight="1" x14ac:dyDescent="0.2">
      <c r="A32" s="8"/>
      <c r="B32" s="83">
        <v>400</v>
      </c>
      <c r="C32" s="60" t="s">
        <v>117</v>
      </c>
      <c r="D32" s="25" t="s">
        <v>118</v>
      </c>
      <c r="E32" s="25" t="s">
        <v>119</v>
      </c>
      <c r="F32" s="71">
        <v>0.6678587962962963</v>
      </c>
      <c r="G32" s="29">
        <f t="shared" si="11"/>
        <v>6.7164351851851878E-2</v>
      </c>
      <c r="H32" s="30">
        <f t="shared" si="12"/>
        <v>5803</v>
      </c>
      <c r="I32" s="59">
        <v>1.034</v>
      </c>
      <c r="J32" s="30">
        <f t="shared" si="13"/>
        <v>6000.3020000000006</v>
      </c>
      <c r="K32" s="31">
        <f t="shared" si="14"/>
        <v>9</v>
      </c>
      <c r="L32" s="31">
        <f t="shared" si="14"/>
        <v>9</v>
      </c>
      <c r="M32" s="30">
        <f t="shared" si="15"/>
        <v>6000.3020000000006</v>
      </c>
      <c r="N32" s="31">
        <f t="shared" si="16"/>
        <v>9</v>
      </c>
      <c r="O32" s="31">
        <f t="shared" si="16"/>
        <v>9</v>
      </c>
      <c r="P32" s="32">
        <f t="shared" si="17"/>
        <v>9</v>
      </c>
    </row>
    <row r="33" spans="1:16" ht="15" customHeight="1" x14ac:dyDescent="0.2">
      <c r="A33" s="5" t="s">
        <v>30</v>
      </c>
      <c r="B33" s="33"/>
      <c r="C33" s="6"/>
      <c r="D33" s="6"/>
      <c r="E33" s="6"/>
      <c r="F33" s="6"/>
      <c r="G33" s="11" t="s">
        <v>1</v>
      </c>
      <c r="H33" s="12">
        <v>0.61111111111111105</v>
      </c>
      <c r="I33" s="13"/>
      <c r="J33" s="14"/>
      <c r="K33" s="15"/>
      <c r="L33" s="6"/>
      <c r="M33" s="15"/>
      <c r="N33" s="15"/>
      <c r="O33" s="6"/>
      <c r="P33" s="16"/>
    </row>
    <row r="34" spans="1:16" ht="12" customHeight="1" x14ac:dyDescent="0.2">
      <c r="A34" s="8"/>
      <c r="B34" s="17" t="s">
        <v>2</v>
      </c>
      <c r="C34" s="96" t="s">
        <v>3</v>
      </c>
      <c r="D34" s="96" t="s">
        <v>4</v>
      </c>
      <c r="E34" s="96" t="s">
        <v>5</v>
      </c>
      <c r="F34" s="18" t="s">
        <v>6</v>
      </c>
      <c r="G34" s="19" t="s">
        <v>7</v>
      </c>
      <c r="H34" s="20" t="s">
        <v>7</v>
      </c>
      <c r="I34" s="94" t="s">
        <v>8</v>
      </c>
      <c r="J34" s="61" t="s">
        <v>9</v>
      </c>
      <c r="K34" s="62"/>
      <c r="L34" s="63"/>
      <c r="M34" s="61" t="s">
        <v>10</v>
      </c>
      <c r="N34" s="62"/>
      <c r="O34" s="63"/>
      <c r="P34" s="21" t="s">
        <v>48</v>
      </c>
    </row>
    <row r="35" spans="1:16" ht="12" customHeight="1" x14ac:dyDescent="0.2">
      <c r="A35" s="8"/>
      <c r="B35" s="22" t="s">
        <v>11</v>
      </c>
      <c r="C35" s="97"/>
      <c r="D35" s="97"/>
      <c r="E35" s="97"/>
      <c r="F35" s="23" t="s">
        <v>12</v>
      </c>
      <c r="G35" s="23" t="s">
        <v>13</v>
      </c>
      <c r="H35" s="24" t="s">
        <v>13</v>
      </c>
      <c r="I35" s="95"/>
      <c r="J35" s="25" t="s">
        <v>14</v>
      </c>
      <c r="K35" s="25" t="s">
        <v>15</v>
      </c>
      <c r="L35" s="26" t="s">
        <v>16</v>
      </c>
      <c r="M35" s="25" t="s">
        <v>14</v>
      </c>
      <c r="N35" s="25" t="s">
        <v>15</v>
      </c>
      <c r="O35" s="26" t="s">
        <v>16</v>
      </c>
      <c r="P35" s="27" t="s">
        <v>17</v>
      </c>
    </row>
    <row r="36" spans="1:16" ht="12" customHeight="1" x14ac:dyDescent="0.2">
      <c r="A36" s="8"/>
      <c r="B36" s="22">
        <v>3470</v>
      </c>
      <c r="C36" s="67" t="s">
        <v>83</v>
      </c>
      <c r="D36" s="25" t="s">
        <v>31</v>
      </c>
      <c r="E36" s="25" t="s">
        <v>84</v>
      </c>
      <c r="F36" s="28">
        <v>0.6508680555555556</v>
      </c>
      <c r="G36" s="29">
        <f t="shared" ref="G36:G46" si="18">IF(F36&gt;H$33,F36-H$33,F36+24-H$33)</f>
        <v>3.9756944444444553E-2</v>
      </c>
      <c r="H36" s="30">
        <f t="shared" ref="H36:H46" si="19">HOUR(G36)*60*60+MINUTE(G36)*60+SECOND(G36)</f>
        <v>3435</v>
      </c>
      <c r="I36" s="59">
        <v>1.002</v>
      </c>
      <c r="J36" s="30">
        <f t="shared" ref="J36:J46" si="20">H36*I36</f>
        <v>3441.87</v>
      </c>
      <c r="K36" s="31">
        <f t="shared" ref="K36:L46" si="21">RANK( J36, J$36:J$46,1)</f>
        <v>1</v>
      </c>
      <c r="L36" s="31">
        <f t="shared" si="21"/>
        <v>1</v>
      </c>
      <c r="M36" s="30">
        <f t="shared" ref="M36:M46" si="22">H36*I36</f>
        <v>3441.87</v>
      </c>
      <c r="N36" s="31">
        <f t="shared" ref="N36:O46" si="23">RANK( M36, M$36:M$46,1)</f>
        <v>1</v>
      </c>
      <c r="O36" s="31">
        <f t="shared" si="23"/>
        <v>1</v>
      </c>
      <c r="P36" s="32">
        <f t="shared" ref="P36:P46" si="24">O36*1</f>
        <v>1</v>
      </c>
    </row>
    <row r="37" spans="1:16" ht="12" customHeight="1" x14ac:dyDescent="0.2">
      <c r="A37" s="8"/>
      <c r="B37" s="22">
        <v>582</v>
      </c>
      <c r="C37" s="67" t="s">
        <v>91</v>
      </c>
      <c r="D37" s="25" t="s">
        <v>92</v>
      </c>
      <c r="E37" s="25" t="s">
        <v>93</v>
      </c>
      <c r="F37" s="28">
        <v>0.65284722222222225</v>
      </c>
      <c r="G37" s="29">
        <f t="shared" si="18"/>
        <v>4.1736111111111196E-2</v>
      </c>
      <c r="H37" s="30">
        <f t="shared" si="19"/>
        <v>3606</v>
      </c>
      <c r="I37" s="59">
        <v>0.98699999999999999</v>
      </c>
      <c r="J37" s="30">
        <f t="shared" si="20"/>
        <v>3559.1219999999998</v>
      </c>
      <c r="K37" s="31">
        <f t="shared" si="21"/>
        <v>2</v>
      </c>
      <c r="L37" s="31">
        <f t="shared" si="21"/>
        <v>2</v>
      </c>
      <c r="M37" s="30">
        <f t="shared" si="22"/>
        <v>3559.1219999999998</v>
      </c>
      <c r="N37" s="31">
        <f t="shared" si="23"/>
        <v>2</v>
      </c>
      <c r="O37" s="31">
        <f t="shared" si="23"/>
        <v>2</v>
      </c>
      <c r="P37" s="32">
        <f t="shared" si="24"/>
        <v>2</v>
      </c>
    </row>
    <row r="38" spans="1:16" ht="12" customHeight="1" x14ac:dyDescent="0.2">
      <c r="A38" s="8"/>
      <c r="B38" s="22">
        <v>2008</v>
      </c>
      <c r="C38" s="67" t="s">
        <v>123</v>
      </c>
      <c r="D38" s="25" t="s">
        <v>31</v>
      </c>
      <c r="E38" s="25" t="s">
        <v>124</v>
      </c>
      <c r="F38" s="28">
        <v>0.65262731481481484</v>
      </c>
      <c r="G38" s="29">
        <f t="shared" si="18"/>
        <v>4.1516203703703791E-2</v>
      </c>
      <c r="H38" s="30">
        <f t="shared" si="19"/>
        <v>3587</v>
      </c>
      <c r="I38" s="59">
        <v>1.004</v>
      </c>
      <c r="J38" s="30">
        <f t="shared" si="20"/>
        <v>3601.348</v>
      </c>
      <c r="K38" s="31">
        <f t="shared" si="21"/>
        <v>3</v>
      </c>
      <c r="L38" s="31">
        <f t="shared" si="21"/>
        <v>3</v>
      </c>
      <c r="M38" s="30">
        <f t="shared" si="22"/>
        <v>3601.348</v>
      </c>
      <c r="N38" s="31">
        <f t="shared" si="23"/>
        <v>3</v>
      </c>
      <c r="O38" s="31">
        <f t="shared" si="23"/>
        <v>3</v>
      </c>
      <c r="P38" s="32">
        <f t="shared" si="24"/>
        <v>3</v>
      </c>
    </row>
    <row r="39" spans="1:16" ht="12" customHeight="1" x14ac:dyDescent="0.2">
      <c r="A39" s="8"/>
      <c r="B39" s="22">
        <v>2901</v>
      </c>
      <c r="C39" s="67" t="s">
        <v>126</v>
      </c>
      <c r="D39" s="25" t="s">
        <v>34</v>
      </c>
      <c r="E39" s="25" t="s">
        <v>127</v>
      </c>
      <c r="F39" s="28">
        <v>0.65335648148148151</v>
      </c>
      <c r="G39" s="29">
        <f t="shared" si="18"/>
        <v>4.2245370370370461E-2</v>
      </c>
      <c r="H39" s="30">
        <f t="shared" si="19"/>
        <v>3650</v>
      </c>
      <c r="I39" s="59">
        <v>0.98899999999999999</v>
      </c>
      <c r="J39" s="30">
        <f t="shared" si="20"/>
        <v>3609.85</v>
      </c>
      <c r="K39" s="31">
        <f t="shared" si="21"/>
        <v>4</v>
      </c>
      <c r="L39" s="31">
        <f t="shared" si="21"/>
        <v>4</v>
      </c>
      <c r="M39" s="30">
        <f t="shared" si="22"/>
        <v>3609.85</v>
      </c>
      <c r="N39" s="31">
        <f t="shared" si="23"/>
        <v>4</v>
      </c>
      <c r="O39" s="31">
        <f t="shared" si="23"/>
        <v>4</v>
      </c>
      <c r="P39" s="32">
        <f t="shared" si="24"/>
        <v>4</v>
      </c>
    </row>
    <row r="40" spans="1:16" ht="12" customHeight="1" x14ac:dyDescent="0.2">
      <c r="A40" s="8"/>
      <c r="B40" s="22">
        <v>1987</v>
      </c>
      <c r="C40" s="67" t="s">
        <v>32</v>
      </c>
      <c r="D40" s="25" t="s">
        <v>31</v>
      </c>
      <c r="E40" s="25" t="s">
        <v>33</v>
      </c>
      <c r="F40" s="28">
        <v>0.65320601851851856</v>
      </c>
      <c r="G40" s="29">
        <f t="shared" si="18"/>
        <v>4.2094907407407511E-2</v>
      </c>
      <c r="H40" s="30">
        <f t="shared" si="19"/>
        <v>3637</v>
      </c>
      <c r="I40" s="59">
        <v>1</v>
      </c>
      <c r="J40" s="30">
        <f t="shared" si="20"/>
        <v>3637</v>
      </c>
      <c r="K40" s="31">
        <f t="shared" si="21"/>
        <v>5</v>
      </c>
      <c r="L40" s="31">
        <f t="shared" si="21"/>
        <v>5</v>
      </c>
      <c r="M40" s="30">
        <f t="shared" si="22"/>
        <v>3637</v>
      </c>
      <c r="N40" s="31">
        <f t="shared" si="23"/>
        <v>5</v>
      </c>
      <c r="O40" s="31">
        <f t="shared" si="23"/>
        <v>5</v>
      </c>
      <c r="P40" s="32">
        <f t="shared" si="24"/>
        <v>5</v>
      </c>
    </row>
    <row r="41" spans="1:16" ht="12" customHeight="1" x14ac:dyDescent="0.2">
      <c r="A41" s="8"/>
      <c r="B41" s="22">
        <v>9939</v>
      </c>
      <c r="C41" s="67" t="s">
        <v>89</v>
      </c>
      <c r="D41" s="25" t="s">
        <v>31</v>
      </c>
      <c r="E41" s="25" t="s">
        <v>90</v>
      </c>
      <c r="F41" s="28">
        <v>0.65329861111111109</v>
      </c>
      <c r="G41" s="29">
        <f t="shared" si="18"/>
        <v>4.2187500000000044E-2</v>
      </c>
      <c r="H41" s="30">
        <f t="shared" si="19"/>
        <v>3645</v>
      </c>
      <c r="I41" s="59">
        <v>0.998</v>
      </c>
      <c r="J41" s="30">
        <f t="shared" si="20"/>
        <v>3637.71</v>
      </c>
      <c r="K41" s="31">
        <f t="shared" si="21"/>
        <v>6</v>
      </c>
      <c r="L41" s="31">
        <f t="shared" si="21"/>
        <v>6</v>
      </c>
      <c r="M41" s="30">
        <f t="shared" si="22"/>
        <v>3637.71</v>
      </c>
      <c r="N41" s="31">
        <f t="shared" si="23"/>
        <v>6</v>
      </c>
      <c r="O41" s="31">
        <f t="shared" si="23"/>
        <v>6</v>
      </c>
      <c r="P41" s="32">
        <f t="shared" si="24"/>
        <v>6</v>
      </c>
    </row>
    <row r="42" spans="1:16" ht="12" customHeight="1" x14ac:dyDescent="0.2">
      <c r="A42" s="8"/>
      <c r="B42" s="22">
        <v>2030</v>
      </c>
      <c r="C42" s="66" t="s">
        <v>86</v>
      </c>
      <c r="D42" s="25" t="s">
        <v>87</v>
      </c>
      <c r="E42" s="25" t="s">
        <v>88</v>
      </c>
      <c r="F42" s="28">
        <v>0.65569444444444447</v>
      </c>
      <c r="G42" s="29">
        <f t="shared" si="18"/>
        <v>4.4583333333333419E-2</v>
      </c>
      <c r="H42" s="30">
        <f t="shared" si="19"/>
        <v>3852</v>
      </c>
      <c r="I42" s="59">
        <v>1</v>
      </c>
      <c r="J42" s="30">
        <f t="shared" si="20"/>
        <v>3852</v>
      </c>
      <c r="K42" s="31">
        <f t="shared" si="21"/>
        <v>7</v>
      </c>
      <c r="L42" s="31">
        <f t="shared" si="21"/>
        <v>7</v>
      </c>
      <c r="M42" s="30">
        <f t="shared" si="22"/>
        <v>3852</v>
      </c>
      <c r="N42" s="31">
        <f t="shared" si="23"/>
        <v>7</v>
      </c>
      <c r="O42" s="31">
        <f t="shared" si="23"/>
        <v>7</v>
      </c>
      <c r="P42" s="32">
        <f t="shared" si="24"/>
        <v>7</v>
      </c>
    </row>
    <row r="43" spans="1:16" ht="12" customHeight="1" x14ac:dyDescent="0.2">
      <c r="A43" s="8"/>
      <c r="B43" s="22">
        <v>1344</v>
      </c>
      <c r="C43" s="67" t="s">
        <v>125</v>
      </c>
      <c r="D43" s="25" t="s">
        <v>31</v>
      </c>
      <c r="E43" s="25" t="s">
        <v>85</v>
      </c>
      <c r="F43" s="28">
        <v>0.65605324074074078</v>
      </c>
      <c r="G43" s="29">
        <f t="shared" si="18"/>
        <v>4.4942129629629735E-2</v>
      </c>
      <c r="H43" s="30">
        <f t="shared" si="19"/>
        <v>3883</v>
      </c>
      <c r="I43" s="59">
        <v>1.0009999999999999</v>
      </c>
      <c r="J43" s="30">
        <f t="shared" si="20"/>
        <v>3886.8829999999994</v>
      </c>
      <c r="K43" s="31">
        <f t="shared" si="21"/>
        <v>8</v>
      </c>
      <c r="L43" s="31">
        <f t="shared" si="21"/>
        <v>8</v>
      </c>
      <c r="M43" s="30">
        <f t="shared" si="22"/>
        <v>3886.8829999999994</v>
      </c>
      <c r="N43" s="31">
        <f t="shared" si="23"/>
        <v>8</v>
      </c>
      <c r="O43" s="31">
        <f t="shared" si="23"/>
        <v>8</v>
      </c>
      <c r="P43" s="32">
        <f t="shared" si="24"/>
        <v>8</v>
      </c>
    </row>
    <row r="44" spans="1:16" ht="12" customHeight="1" x14ac:dyDescent="0.2">
      <c r="A44" s="8"/>
      <c r="B44" s="22">
        <v>500</v>
      </c>
      <c r="C44" s="67" t="s">
        <v>128</v>
      </c>
      <c r="D44" s="25" t="s">
        <v>129</v>
      </c>
      <c r="E44" s="25" t="s">
        <v>130</v>
      </c>
      <c r="F44" s="28">
        <v>0.65702546296296294</v>
      </c>
      <c r="G44" s="29">
        <f t="shared" si="18"/>
        <v>4.5914351851851887E-2</v>
      </c>
      <c r="H44" s="30">
        <f t="shared" si="19"/>
        <v>3967</v>
      </c>
      <c r="I44" s="59">
        <v>0.98599999999999999</v>
      </c>
      <c r="J44" s="30">
        <f t="shared" si="20"/>
        <v>3911.462</v>
      </c>
      <c r="K44" s="31">
        <f t="shared" si="21"/>
        <v>9</v>
      </c>
      <c r="L44" s="31">
        <f t="shared" si="21"/>
        <v>9</v>
      </c>
      <c r="M44" s="30">
        <f t="shared" si="22"/>
        <v>3911.462</v>
      </c>
      <c r="N44" s="31">
        <f t="shared" si="23"/>
        <v>9</v>
      </c>
      <c r="O44" s="31">
        <f t="shared" si="23"/>
        <v>9</v>
      </c>
      <c r="P44" s="32">
        <f t="shared" si="24"/>
        <v>9</v>
      </c>
    </row>
    <row r="45" spans="1:16" ht="12" customHeight="1" x14ac:dyDescent="0.2">
      <c r="A45" s="8"/>
      <c r="B45" s="22">
        <v>275</v>
      </c>
      <c r="C45" s="66" t="s">
        <v>35</v>
      </c>
      <c r="D45" s="25" t="s">
        <v>18</v>
      </c>
      <c r="E45" s="25" t="s">
        <v>56</v>
      </c>
      <c r="F45" s="28">
        <v>0.65689814814814818</v>
      </c>
      <c r="G45" s="29">
        <f t="shared" si="18"/>
        <v>4.5787037037037126E-2</v>
      </c>
      <c r="H45" s="30">
        <f t="shared" si="19"/>
        <v>3956</v>
      </c>
      <c r="I45" s="59">
        <v>0.98899999999999999</v>
      </c>
      <c r="J45" s="30">
        <f t="shared" si="20"/>
        <v>3912.4839999999999</v>
      </c>
      <c r="K45" s="31">
        <f t="shared" si="21"/>
        <v>10</v>
      </c>
      <c r="L45" s="31">
        <f t="shared" si="21"/>
        <v>10</v>
      </c>
      <c r="M45" s="30">
        <f t="shared" si="22"/>
        <v>3912.4839999999999</v>
      </c>
      <c r="N45" s="31">
        <f t="shared" si="23"/>
        <v>10</v>
      </c>
      <c r="O45" s="31">
        <f t="shared" si="23"/>
        <v>10</v>
      </c>
      <c r="P45" s="32">
        <f t="shared" si="24"/>
        <v>10</v>
      </c>
    </row>
    <row r="46" spans="1:16" ht="12" customHeight="1" x14ac:dyDescent="0.2">
      <c r="A46" s="8"/>
      <c r="B46" s="83" t="s">
        <v>82</v>
      </c>
      <c r="C46" s="60" t="s">
        <v>121</v>
      </c>
      <c r="D46" s="25" t="s">
        <v>28</v>
      </c>
      <c r="E46" s="25" t="s">
        <v>122</v>
      </c>
      <c r="F46" s="71">
        <v>0.65687499999999999</v>
      </c>
      <c r="G46" s="29">
        <f t="shared" si="18"/>
        <v>4.5763888888888937E-2</v>
      </c>
      <c r="H46" s="30">
        <f t="shared" si="19"/>
        <v>3954</v>
      </c>
      <c r="I46" s="59">
        <v>1.018</v>
      </c>
      <c r="J46" s="30">
        <f t="shared" si="20"/>
        <v>4025.172</v>
      </c>
      <c r="K46" s="31">
        <f t="shared" si="21"/>
        <v>11</v>
      </c>
      <c r="L46" s="31">
        <f t="shared" si="21"/>
        <v>11</v>
      </c>
      <c r="M46" s="30">
        <f t="shared" si="22"/>
        <v>4025.172</v>
      </c>
      <c r="N46" s="31">
        <f t="shared" si="23"/>
        <v>11</v>
      </c>
      <c r="O46" s="31">
        <f t="shared" si="23"/>
        <v>11</v>
      </c>
      <c r="P46" s="32">
        <f t="shared" si="24"/>
        <v>11</v>
      </c>
    </row>
    <row r="47" spans="1:16" ht="15" customHeight="1" x14ac:dyDescent="0.2">
      <c r="A47" s="5" t="s">
        <v>47</v>
      </c>
      <c r="B47" s="33"/>
      <c r="C47" s="6"/>
      <c r="D47" s="6"/>
      <c r="E47" s="6"/>
      <c r="F47" s="6"/>
      <c r="G47" s="11" t="s">
        <v>1</v>
      </c>
      <c r="H47" s="12">
        <v>0.60763888888888895</v>
      </c>
      <c r="I47" s="13"/>
      <c r="J47" s="14"/>
      <c r="K47" s="15"/>
      <c r="L47" s="6"/>
      <c r="M47" s="15"/>
      <c r="N47" s="15"/>
      <c r="O47" s="6"/>
      <c r="P47" s="16"/>
    </row>
    <row r="48" spans="1:16" ht="12" customHeight="1" x14ac:dyDescent="0.2">
      <c r="A48" s="8"/>
      <c r="B48" s="17" t="s">
        <v>2</v>
      </c>
      <c r="C48" s="96" t="s">
        <v>3</v>
      </c>
      <c r="D48" s="96" t="s">
        <v>4</v>
      </c>
      <c r="E48" s="96" t="s">
        <v>5</v>
      </c>
      <c r="F48" s="18" t="s">
        <v>6</v>
      </c>
      <c r="G48" s="19" t="s">
        <v>7</v>
      </c>
      <c r="H48" s="20" t="s">
        <v>7</v>
      </c>
      <c r="I48" s="94" t="s">
        <v>8</v>
      </c>
      <c r="J48" s="61" t="s">
        <v>9</v>
      </c>
      <c r="K48" s="62"/>
      <c r="L48" s="63"/>
      <c r="M48" s="61" t="s">
        <v>10</v>
      </c>
      <c r="N48" s="62"/>
      <c r="O48" s="63"/>
      <c r="P48" s="21" t="s">
        <v>48</v>
      </c>
    </row>
    <row r="49" spans="1:16" ht="12" customHeight="1" x14ac:dyDescent="0.2">
      <c r="A49" s="8"/>
      <c r="B49" s="22" t="s">
        <v>11</v>
      </c>
      <c r="C49" s="97"/>
      <c r="D49" s="97"/>
      <c r="E49" s="97"/>
      <c r="F49" s="23" t="s">
        <v>12</v>
      </c>
      <c r="G49" s="23" t="s">
        <v>13</v>
      </c>
      <c r="H49" s="24" t="s">
        <v>13</v>
      </c>
      <c r="I49" s="95"/>
      <c r="J49" s="25" t="s">
        <v>14</v>
      </c>
      <c r="K49" s="25" t="s">
        <v>15</v>
      </c>
      <c r="L49" s="26" t="s">
        <v>16</v>
      </c>
      <c r="M49" s="25" t="s">
        <v>14</v>
      </c>
      <c r="N49" s="25" t="s">
        <v>15</v>
      </c>
      <c r="O49" s="26" t="s">
        <v>16</v>
      </c>
      <c r="P49" s="27" t="s">
        <v>17</v>
      </c>
    </row>
    <row r="50" spans="1:16" ht="12" customHeight="1" x14ac:dyDescent="0.2">
      <c r="A50" s="8"/>
      <c r="B50" s="22">
        <v>1269</v>
      </c>
      <c r="C50" s="67" t="s">
        <v>135</v>
      </c>
      <c r="D50" s="66" t="s">
        <v>96</v>
      </c>
      <c r="E50" s="25" t="s">
        <v>136</v>
      </c>
      <c r="F50" s="28">
        <v>0.64898148148148149</v>
      </c>
      <c r="G50" s="29">
        <f t="shared" ref="G50:G55" si="25">IF(F50&gt;H$47,F50-H$47,F50+24-H$47)</f>
        <v>4.1342592592592542E-2</v>
      </c>
      <c r="H50" s="30">
        <f t="shared" ref="H50:H55" si="26">HOUR(G50)*60*60+MINUTE(G50)*60+SECOND(G50)</f>
        <v>3572</v>
      </c>
      <c r="I50" s="59">
        <v>0.95699999999999996</v>
      </c>
      <c r="J50" s="30">
        <f t="shared" ref="J50:J55" si="27">H50*I50</f>
        <v>3418.404</v>
      </c>
      <c r="K50" s="31">
        <f t="shared" ref="K50:L55" si="28">RANK( J50, J$50:J$55,1)</f>
        <v>1</v>
      </c>
      <c r="L50" s="31">
        <f t="shared" si="28"/>
        <v>1</v>
      </c>
      <c r="M50" s="30">
        <f t="shared" ref="M50:M55" si="29">H50*I50</f>
        <v>3418.404</v>
      </c>
      <c r="N50" s="31">
        <f t="shared" ref="N50:O55" si="30">RANK( M50, M$50:M$55,1)</f>
        <v>1</v>
      </c>
      <c r="O50" s="31">
        <f t="shared" si="30"/>
        <v>1</v>
      </c>
      <c r="P50" s="32">
        <f t="shared" ref="P50:P55" si="31">O50*1</f>
        <v>1</v>
      </c>
    </row>
    <row r="51" spans="1:16" ht="12" customHeight="1" x14ac:dyDescent="0.2">
      <c r="A51" s="8"/>
      <c r="B51" s="22">
        <v>1265</v>
      </c>
      <c r="C51" s="67" t="s">
        <v>137</v>
      </c>
      <c r="D51" s="66" t="s">
        <v>96</v>
      </c>
      <c r="E51" s="25" t="s">
        <v>111</v>
      </c>
      <c r="F51" s="28">
        <v>0.65304398148148146</v>
      </c>
      <c r="G51" s="29">
        <f t="shared" si="25"/>
        <v>4.5405092592592511E-2</v>
      </c>
      <c r="H51" s="30">
        <f t="shared" si="26"/>
        <v>3923</v>
      </c>
      <c r="I51" s="59">
        <v>0.95699999999999996</v>
      </c>
      <c r="J51" s="30">
        <f t="shared" si="27"/>
        <v>3754.3109999999997</v>
      </c>
      <c r="K51" s="31">
        <f t="shared" si="28"/>
        <v>2</v>
      </c>
      <c r="L51" s="31">
        <f t="shared" si="28"/>
        <v>2</v>
      </c>
      <c r="M51" s="30">
        <f t="shared" si="29"/>
        <v>3754.3109999999997</v>
      </c>
      <c r="N51" s="31">
        <f t="shared" si="30"/>
        <v>2</v>
      </c>
      <c r="O51" s="31">
        <f t="shared" si="30"/>
        <v>2</v>
      </c>
      <c r="P51" s="32">
        <f t="shared" si="31"/>
        <v>2</v>
      </c>
    </row>
    <row r="52" spans="1:16" ht="12" customHeight="1" x14ac:dyDescent="0.2">
      <c r="A52" s="8"/>
      <c r="B52" s="22">
        <v>351</v>
      </c>
      <c r="C52" s="66" t="s">
        <v>138</v>
      </c>
      <c r="D52" s="66" t="s">
        <v>18</v>
      </c>
      <c r="E52" s="25" t="s">
        <v>57</v>
      </c>
      <c r="F52" s="28">
        <v>0.65681712962962957</v>
      </c>
      <c r="G52" s="29">
        <f t="shared" si="25"/>
        <v>4.917824074074062E-2</v>
      </c>
      <c r="H52" s="30">
        <f t="shared" si="26"/>
        <v>4249</v>
      </c>
      <c r="I52" s="59">
        <v>0.90500000000000003</v>
      </c>
      <c r="J52" s="30">
        <f t="shared" si="27"/>
        <v>3845.3450000000003</v>
      </c>
      <c r="K52" s="31">
        <f t="shared" si="28"/>
        <v>3</v>
      </c>
      <c r="L52" s="31">
        <f t="shared" si="28"/>
        <v>3</v>
      </c>
      <c r="M52" s="30">
        <f t="shared" si="29"/>
        <v>3845.3450000000003</v>
      </c>
      <c r="N52" s="31">
        <f t="shared" si="30"/>
        <v>3</v>
      </c>
      <c r="O52" s="31">
        <f t="shared" si="30"/>
        <v>3</v>
      </c>
      <c r="P52" s="32">
        <f t="shared" si="31"/>
        <v>3</v>
      </c>
    </row>
    <row r="53" spans="1:16" ht="12" customHeight="1" x14ac:dyDescent="0.2">
      <c r="A53" s="8"/>
      <c r="B53" s="22">
        <v>25009</v>
      </c>
      <c r="C53" s="67" t="s">
        <v>94</v>
      </c>
      <c r="D53" s="66" t="s">
        <v>95</v>
      </c>
      <c r="E53" s="25" t="s">
        <v>134</v>
      </c>
      <c r="F53" s="28">
        <v>0.65686342592592595</v>
      </c>
      <c r="G53" s="29">
        <f t="shared" si="25"/>
        <v>4.9224537037036997E-2</v>
      </c>
      <c r="H53" s="30">
        <f t="shared" si="26"/>
        <v>4253</v>
      </c>
      <c r="I53" s="59">
        <v>0.95899999999999996</v>
      </c>
      <c r="J53" s="30">
        <f t="shared" si="27"/>
        <v>4078.627</v>
      </c>
      <c r="K53" s="31">
        <f t="shared" si="28"/>
        <v>4</v>
      </c>
      <c r="L53" s="31">
        <f t="shared" si="28"/>
        <v>4</v>
      </c>
      <c r="M53" s="30">
        <f t="shared" si="29"/>
        <v>4078.627</v>
      </c>
      <c r="N53" s="31">
        <f t="shared" si="30"/>
        <v>4</v>
      </c>
      <c r="O53" s="31">
        <f t="shared" si="30"/>
        <v>4</v>
      </c>
      <c r="P53" s="32">
        <f t="shared" si="31"/>
        <v>4</v>
      </c>
    </row>
    <row r="54" spans="1:16" ht="12" customHeight="1" x14ac:dyDescent="0.2">
      <c r="A54" s="8"/>
      <c r="B54" s="22">
        <v>4044</v>
      </c>
      <c r="C54" s="67" t="s">
        <v>97</v>
      </c>
      <c r="D54" s="66" t="s">
        <v>53</v>
      </c>
      <c r="E54" s="25" t="s">
        <v>54</v>
      </c>
      <c r="F54" s="28">
        <v>0.66402777777777777</v>
      </c>
      <c r="G54" s="29">
        <f t="shared" si="25"/>
        <v>5.6388888888888822E-2</v>
      </c>
      <c r="H54" s="30">
        <f t="shared" si="26"/>
        <v>4872</v>
      </c>
      <c r="I54" s="59">
        <v>0.86799999999999999</v>
      </c>
      <c r="J54" s="30">
        <f t="shared" si="27"/>
        <v>4228.8959999999997</v>
      </c>
      <c r="K54" s="31">
        <f t="shared" si="28"/>
        <v>5</v>
      </c>
      <c r="L54" s="31">
        <f t="shared" si="28"/>
        <v>5</v>
      </c>
      <c r="M54" s="30">
        <f t="shared" si="29"/>
        <v>4228.8959999999997</v>
      </c>
      <c r="N54" s="31">
        <f t="shared" si="30"/>
        <v>5</v>
      </c>
      <c r="O54" s="31">
        <f t="shared" si="30"/>
        <v>5</v>
      </c>
      <c r="P54" s="32">
        <f t="shared" si="31"/>
        <v>5</v>
      </c>
    </row>
    <row r="55" spans="1:16" ht="12" customHeight="1" x14ac:dyDescent="0.2">
      <c r="A55" s="8"/>
      <c r="B55" s="83">
        <v>773</v>
      </c>
      <c r="C55" s="60" t="s">
        <v>131</v>
      </c>
      <c r="D55" s="25" t="s">
        <v>132</v>
      </c>
      <c r="E55" s="25" t="s">
        <v>133</v>
      </c>
      <c r="F55" s="71">
        <v>0.66236111111111107</v>
      </c>
      <c r="G55" s="29">
        <f t="shared" si="25"/>
        <v>5.4722222222222117E-2</v>
      </c>
      <c r="H55" s="30">
        <f t="shared" si="26"/>
        <v>4728</v>
      </c>
      <c r="I55" s="59">
        <v>0.95899999999999996</v>
      </c>
      <c r="J55" s="30">
        <f t="shared" si="27"/>
        <v>4534.152</v>
      </c>
      <c r="K55" s="31">
        <f t="shared" si="28"/>
        <v>6</v>
      </c>
      <c r="L55" s="31">
        <f t="shared" si="28"/>
        <v>6</v>
      </c>
      <c r="M55" s="30">
        <f t="shared" si="29"/>
        <v>4534.152</v>
      </c>
      <c r="N55" s="31">
        <f t="shared" si="30"/>
        <v>6</v>
      </c>
      <c r="O55" s="31">
        <f t="shared" si="30"/>
        <v>6</v>
      </c>
      <c r="P55" s="32">
        <f t="shared" si="31"/>
        <v>6</v>
      </c>
    </row>
    <row r="56" spans="1:16" ht="12" customHeight="1" x14ac:dyDescent="0.25">
      <c r="B56" s="2"/>
      <c r="M56" s="3" t="s">
        <v>36</v>
      </c>
    </row>
    <row r="57" spans="1:16" ht="12" customHeight="1" x14ac:dyDescent="0.2">
      <c r="C57" s="1" t="s">
        <v>99</v>
      </c>
      <c r="M57" s="3" t="s">
        <v>145</v>
      </c>
    </row>
    <row r="63" spans="1:16" x14ac:dyDescent="0.2">
      <c r="C63" s="5"/>
    </row>
  </sheetData>
  <mergeCells count="16">
    <mergeCell ref="C22:C23"/>
    <mergeCell ref="D22:D23"/>
    <mergeCell ref="E22:E23"/>
    <mergeCell ref="I22:I23"/>
    <mergeCell ref="C4:C5"/>
    <mergeCell ref="D4:D5"/>
    <mergeCell ref="E4:E5"/>
    <mergeCell ref="I4:I5"/>
    <mergeCell ref="I34:I35"/>
    <mergeCell ref="C48:C49"/>
    <mergeCell ref="D48:D49"/>
    <mergeCell ref="E48:E49"/>
    <mergeCell ref="I48:I49"/>
    <mergeCell ref="C34:C35"/>
    <mergeCell ref="D34:D35"/>
    <mergeCell ref="E34:E35"/>
  </mergeCells>
  <phoneticPr fontId="14" type="noConversion"/>
  <pageMargins left="0.74803149606299213" right="0" top="0.19685039370078741" bottom="0" header="0" footer="0"/>
  <pageSetup paperSize="9" scale="83" orientation="landscape" horizontalDpi="4294967295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selection activeCell="G57" sqref="G57"/>
    </sheetView>
  </sheetViews>
  <sheetFormatPr defaultRowHeight="12.75" x14ac:dyDescent="0.2"/>
  <cols>
    <col min="1" max="1" width="6.42578125" customWidth="1"/>
    <col min="2" max="2" width="9.5703125" customWidth="1"/>
    <col min="3" max="3" width="29" customWidth="1"/>
    <col min="4" max="4" width="18.85546875" customWidth="1"/>
    <col min="5" max="5" width="38.85546875" customWidth="1"/>
    <col min="6" max="7" width="8.7109375" style="48" customWidth="1"/>
    <col min="8" max="8" width="8.7109375" style="58" customWidth="1"/>
    <col min="9" max="9" width="5" style="48" customWidth="1"/>
  </cols>
  <sheetData>
    <row r="1" spans="1:9" s="8" customFormat="1" ht="15" customHeight="1" x14ac:dyDescent="0.2">
      <c r="A1" s="9"/>
      <c r="B1" s="9"/>
      <c r="C1" s="9"/>
      <c r="D1" s="7" t="s">
        <v>98</v>
      </c>
      <c r="E1" s="9"/>
      <c r="F1" s="9"/>
      <c r="G1" s="9"/>
      <c r="H1" s="72"/>
      <c r="I1" s="9"/>
    </row>
    <row r="2" spans="1:9" ht="13.5" customHeight="1" x14ac:dyDescent="0.25">
      <c r="A2" s="73"/>
      <c r="B2" s="74"/>
      <c r="C2" s="73"/>
      <c r="D2" s="77" t="s">
        <v>49</v>
      </c>
      <c r="E2" s="76"/>
      <c r="H2" s="48"/>
      <c r="I2" s="75"/>
    </row>
    <row r="3" spans="1:9" ht="13.5" customHeight="1" x14ac:dyDescent="0.25">
      <c r="A3" s="73"/>
      <c r="B3" s="74"/>
      <c r="C3" s="73"/>
      <c r="D3" s="78" t="s">
        <v>140</v>
      </c>
      <c r="E3" s="76"/>
      <c r="H3" s="48"/>
      <c r="I3" s="75"/>
    </row>
    <row r="4" spans="1:9" s="40" customFormat="1" ht="15" customHeight="1" x14ac:dyDescent="0.25">
      <c r="A4" s="5" t="s">
        <v>0</v>
      </c>
      <c r="B4" s="36"/>
      <c r="C4" s="36"/>
      <c r="D4" s="36"/>
      <c r="E4" s="36"/>
      <c r="F4" s="37"/>
      <c r="G4" s="37"/>
      <c r="H4" s="38"/>
      <c r="I4" s="39"/>
    </row>
    <row r="5" spans="1:9" s="41" customFormat="1" ht="11.25" customHeight="1" x14ac:dyDescent="0.2">
      <c r="A5" s="65"/>
      <c r="B5" s="18" t="s">
        <v>37</v>
      </c>
      <c r="C5" s="96" t="s">
        <v>38</v>
      </c>
      <c r="D5" s="96" t="s">
        <v>39</v>
      </c>
      <c r="E5" s="96" t="s">
        <v>40</v>
      </c>
      <c r="F5" s="98" t="s">
        <v>41</v>
      </c>
      <c r="G5" s="98" t="s">
        <v>42</v>
      </c>
      <c r="H5" s="69" t="s">
        <v>43</v>
      </c>
      <c r="I5" s="100" t="s">
        <v>44</v>
      </c>
    </row>
    <row r="6" spans="1:9" s="41" customFormat="1" ht="11.25" customHeight="1" x14ac:dyDescent="0.2">
      <c r="A6" s="65"/>
      <c r="B6" s="23" t="s">
        <v>45</v>
      </c>
      <c r="C6" s="97"/>
      <c r="D6" s="97"/>
      <c r="E6" s="97"/>
      <c r="F6" s="99"/>
      <c r="G6" s="99"/>
      <c r="H6" s="70" t="s">
        <v>46</v>
      </c>
      <c r="I6" s="101"/>
    </row>
    <row r="7" spans="1:9" ht="12" customHeight="1" x14ac:dyDescent="0.2">
      <c r="A7" s="42"/>
      <c r="B7" s="22">
        <v>518</v>
      </c>
      <c r="C7" s="81" t="s">
        <v>75</v>
      </c>
      <c r="D7" s="80" t="s">
        <v>50</v>
      </c>
      <c r="E7" s="80" t="s">
        <v>76</v>
      </c>
      <c r="F7" s="31">
        <v>3</v>
      </c>
      <c r="G7" s="4">
        <v>1</v>
      </c>
      <c r="H7" s="43">
        <f t="shared" ref="H7:H19" si="0">SUM(F7:G7)</f>
        <v>4</v>
      </c>
      <c r="I7" s="44">
        <f>RANK( H7, H$7:H$20,1)</f>
        <v>1</v>
      </c>
    </row>
    <row r="8" spans="1:9" ht="12" customHeight="1" x14ac:dyDescent="0.2">
      <c r="A8" s="42"/>
      <c r="B8" s="22" t="s">
        <v>58</v>
      </c>
      <c r="C8" s="81" t="s">
        <v>59</v>
      </c>
      <c r="D8" s="80" t="s">
        <v>60</v>
      </c>
      <c r="E8" s="80" t="s">
        <v>61</v>
      </c>
      <c r="F8" s="31">
        <v>1</v>
      </c>
      <c r="G8" s="93">
        <v>5.5</v>
      </c>
      <c r="H8" s="43">
        <f t="shared" si="0"/>
        <v>6.5</v>
      </c>
      <c r="I8" s="44">
        <f>RANK( H8, H$7:H$20,1)</f>
        <v>2</v>
      </c>
    </row>
    <row r="9" spans="1:9" ht="12" customHeight="1" x14ac:dyDescent="0.2">
      <c r="A9" s="42"/>
      <c r="B9" s="22">
        <v>480</v>
      </c>
      <c r="C9" s="80" t="s">
        <v>63</v>
      </c>
      <c r="D9" s="80" t="s">
        <v>60</v>
      </c>
      <c r="E9" s="80" t="s">
        <v>64</v>
      </c>
      <c r="F9" s="31">
        <v>5</v>
      </c>
      <c r="G9" s="4">
        <v>2</v>
      </c>
      <c r="H9" s="43">
        <f t="shared" si="0"/>
        <v>7</v>
      </c>
      <c r="I9" s="44">
        <v>3</v>
      </c>
    </row>
    <row r="10" spans="1:9" ht="12" customHeight="1" x14ac:dyDescent="0.2">
      <c r="A10" s="42"/>
      <c r="B10" s="22">
        <v>7400</v>
      </c>
      <c r="C10" s="81" t="s">
        <v>104</v>
      </c>
      <c r="D10" s="80" t="s">
        <v>60</v>
      </c>
      <c r="E10" s="80" t="s">
        <v>62</v>
      </c>
      <c r="F10" s="31">
        <v>4</v>
      </c>
      <c r="G10" s="4">
        <v>3</v>
      </c>
      <c r="H10" s="43">
        <f t="shared" si="0"/>
        <v>7</v>
      </c>
      <c r="I10" s="44">
        <v>4</v>
      </c>
    </row>
    <row r="11" spans="1:9" ht="12" customHeight="1" x14ac:dyDescent="0.2">
      <c r="A11" s="42"/>
      <c r="B11" s="22">
        <v>364</v>
      </c>
      <c r="C11" s="81" t="s">
        <v>69</v>
      </c>
      <c r="D11" s="80" t="s">
        <v>18</v>
      </c>
      <c r="E11" s="80" t="s">
        <v>70</v>
      </c>
      <c r="F11" s="31">
        <v>2</v>
      </c>
      <c r="G11" s="4">
        <v>8</v>
      </c>
      <c r="H11" s="43">
        <f t="shared" si="0"/>
        <v>10</v>
      </c>
      <c r="I11" s="44">
        <f t="shared" ref="I11:I19" si="1">RANK( H11, H$7:H$20,1)</f>
        <v>5</v>
      </c>
    </row>
    <row r="12" spans="1:9" ht="12" customHeight="1" x14ac:dyDescent="0.2">
      <c r="A12" s="42"/>
      <c r="B12" s="22">
        <v>441</v>
      </c>
      <c r="C12" s="81" t="s">
        <v>106</v>
      </c>
      <c r="D12" s="80" t="s">
        <v>19</v>
      </c>
      <c r="E12" s="80" t="s">
        <v>55</v>
      </c>
      <c r="F12" s="31">
        <v>6</v>
      </c>
      <c r="G12" s="4">
        <v>7</v>
      </c>
      <c r="H12" s="43">
        <f t="shared" si="0"/>
        <v>13</v>
      </c>
      <c r="I12" s="44">
        <f t="shared" si="1"/>
        <v>6</v>
      </c>
    </row>
    <row r="13" spans="1:9" ht="12" customHeight="1" x14ac:dyDescent="0.2">
      <c r="A13" s="42"/>
      <c r="B13" s="22">
        <v>3131</v>
      </c>
      <c r="C13" s="81" t="s">
        <v>73</v>
      </c>
      <c r="D13" s="80" t="s">
        <v>20</v>
      </c>
      <c r="E13" s="80" t="s">
        <v>74</v>
      </c>
      <c r="F13" s="31">
        <v>8</v>
      </c>
      <c r="G13" s="93">
        <v>5.5</v>
      </c>
      <c r="H13" s="43">
        <f t="shared" si="0"/>
        <v>13.5</v>
      </c>
      <c r="I13" s="44">
        <f t="shared" si="1"/>
        <v>7</v>
      </c>
    </row>
    <row r="14" spans="1:9" ht="12" customHeight="1" x14ac:dyDescent="0.2">
      <c r="A14" s="42"/>
      <c r="B14" s="22">
        <v>1807</v>
      </c>
      <c r="C14" s="81" t="s">
        <v>66</v>
      </c>
      <c r="D14" s="80" t="s">
        <v>67</v>
      </c>
      <c r="E14" s="80" t="s">
        <v>68</v>
      </c>
      <c r="F14" s="31">
        <v>11</v>
      </c>
      <c r="G14" s="4">
        <v>4</v>
      </c>
      <c r="H14" s="43">
        <f t="shared" si="0"/>
        <v>15</v>
      </c>
      <c r="I14" s="44">
        <f t="shared" si="1"/>
        <v>8</v>
      </c>
    </row>
    <row r="15" spans="1:9" ht="12" customHeight="1" x14ac:dyDescent="0.2">
      <c r="A15" s="42"/>
      <c r="B15" s="22">
        <v>191</v>
      </c>
      <c r="C15" s="79" t="s">
        <v>102</v>
      </c>
      <c r="D15" s="80" t="s">
        <v>18</v>
      </c>
      <c r="E15" s="80" t="s">
        <v>103</v>
      </c>
      <c r="F15" s="31">
        <v>7</v>
      </c>
      <c r="G15" s="4">
        <v>9</v>
      </c>
      <c r="H15" s="43">
        <f t="shared" si="0"/>
        <v>16</v>
      </c>
      <c r="I15" s="44">
        <f t="shared" si="1"/>
        <v>9</v>
      </c>
    </row>
    <row r="16" spans="1:9" ht="12" customHeight="1" x14ac:dyDescent="0.2">
      <c r="A16" s="42"/>
      <c r="B16" s="22">
        <v>300</v>
      </c>
      <c r="C16" s="79" t="s">
        <v>51</v>
      </c>
      <c r="D16" s="80" t="s">
        <v>50</v>
      </c>
      <c r="E16" s="80" t="s">
        <v>52</v>
      </c>
      <c r="F16" s="31">
        <v>13</v>
      </c>
      <c r="G16" s="4">
        <v>10</v>
      </c>
      <c r="H16" s="43">
        <f t="shared" si="0"/>
        <v>23</v>
      </c>
      <c r="I16" s="44">
        <f t="shared" si="1"/>
        <v>10</v>
      </c>
    </row>
    <row r="17" spans="1:9" ht="12" customHeight="1" x14ac:dyDescent="0.2">
      <c r="A17" s="42"/>
      <c r="B17" s="22">
        <v>77777</v>
      </c>
      <c r="C17" s="81" t="s">
        <v>65</v>
      </c>
      <c r="D17" s="80" t="s">
        <v>60</v>
      </c>
      <c r="E17" s="80" t="s">
        <v>105</v>
      </c>
      <c r="F17" s="31">
        <v>9</v>
      </c>
      <c r="G17" s="4">
        <v>15</v>
      </c>
      <c r="H17" s="43">
        <f t="shared" si="0"/>
        <v>24</v>
      </c>
      <c r="I17" s="44">
        <f t="shared" si="1"/>
        <v>11</v>
      </c>
    </row>
    <row r="18" spans="1:9" ht="12" customHeight="1" x14ac:dyDescent="0.2">
      <c r="A18" s="42"/>
      <c r="B18" s="22">
        <v>907</v>
      </c>
      <c r="C18" s="81" t="s">
        <v>71</v>
      </c>
      <c r="D18" s="80" t="s">
        <v>20</v>
      </c>
      <c r="E18" s="80" t="s">
        <v>72</v>
      </c>
      <c r="F18" s="31">
        <v>10</v>
      </c>
      <c r="G18" s="4">
        <v>15</v>
      </c>
      <c r="H18" s="43">
        <f t="shared" si="0"/>
        <v>25</v>
      </c>
      <c r="I18" s="44">
        <f t="shared" si="1"/>
        <v>12</v>
      </c>
    </row>
    <row r="19" spans="1:9" ht="12" customHeight="1" x14ac:dyDescent="0.2">
      <c r="A19" s="42"/>
      <c r="B19" s="22">
        <v>531</v>
      </c>
      <c r="C19" s="81" t="s">
        <v>22</v>
      </c>
      <c r="D19" s="80" t="s">
        <v>21</v>
      </c>
      <c r="E19" s="80" t="s">
        <v>23</v>
      </c>
      <c r="F19" s="31">
        <v>12</v>
      </c>
      <c r="G19" s="4">
        <v>15</v>
      </c>
      <c r="H19" s="43">
        <f t="shared" si="0"/>
        <v>27</v>
      </c>
      <c r="I19" s="44">
        <f t="shared" si="1"/>
        <v>13</v>
      </c>
    </row>
    <row r="20" spans="1:9" ht="12" customHeight="1" x14ac:dyDescent="0.2">
      <c r="A20" s="42"/>
      <c r="B20" s="22">
        <v>711</v>
      </c>
      <c r="C20" s="79" t="s">
        <v>107</v>
      </c>
      <c r="D20" s="82" t="s">
        <v>21</v>
      </c>
      <c r="E20" s="80" t="s">
        <v>108</v>
      </c>
      <c r="F20" s="31">
        <v>14</v>
      </c>
      <c r="G20" s="4">
        <v>15</v>
      </c>
      <c r="H20" s="43">
        <f>SUM(F20:G20)</f>
        <v>29</v>
      </c>
      <c r="I20" s="44">
        <f>RANK( H20, H$7:H$20,1)</f>
        <v>14</v>
      </c>
    </row>
    <row r="21" spans="1:9" s="40" customFormat="1" ht="15" customHeight="1" x14ac:dyDescent="0.25">
      <c r="A21" s="5" t="s">
        <v>24</v>
      </c>
      <c r="B21" s="36"/>
      <c r="C21" s="36"/>
      <c r="D21" s="36"/>
      <c r="E21" s="36"/>
      <c r="F21" s="37"/>
      <c r="G21" s="37"/>
      <c r="H21" s="38"/>
      <c r="I21" s="39"/>
    </row>
    <row r="22" spans="1:9" s="41" customFormat="1" ht="11.25" customHeight="1" x14ac:dyDescent="0.2">
      <c r="A22" s="64"/>
      <c r="B22" s="18" t="s">
        <v>37</v>
      </c>
      <c r="C22" s="96" t="s">
        <v>38</v>
      </c>
      <c r="D22" s="96" t="s">
        <v>39</v>
      </c>
      <c r="E22" s="96" t="s">
        <v>40</v>
      </c>
      <c r="F22" s="98" t="s">
        <v>41</v>
      </c>
      <c r="G22" s="98" t="s">
        <v>42</v>
      </c>
      <c r="H22" s="69" t="s">
        <v>43</v>
      </c>
      <c r="I22" s="100" t="s">
        <v>44</v>
      </c>
    </row>
    <row r="23" spans="1:9" s="41" customFormat="1" ht="11.25" customHeight="1" x14ac:dyDescent="0.2">
      <c r="A23" s="64"/>
      <c r="B23" s="23" t="s">
        <v>45</v>
      </c>
      <c r="C23" s="97"/>
      <c r="D23" s="97"/>
      <c r="E23" s="97"/>
      <c r="F23" s="99"/>
      <c r="G23" s="99"/>
      <c r="H23" s="70" t="s">
        <v>46</v>
      </c>
      <c r="I23" s="101"/>
    </row>
    <row r="24" spans="1:9" ht="12" customHeight="1" x14ac:dyDescent="0.2">
      <c r="A24" s="45"/>
      <c r="B24" s="22">
        <v>105</v>
      </c>
      <c r="C24" s="67" t="s">
        <v>116</v>
      </c>
      <c r="D24" s="25" t="s">
        <v>26</v>
      </c>
      <c r="E24" s="25" t="s">
        <v>77</v>
      </c>
      <c r="F24" s="51">
        <v>1</v>
      </c>
      <c r="G24" s="4">
        <v>1</v>
      </c>
      <c r="H24" s="43">
        <f t="shared" ref="H24:H32" si="2">SUM(F24:G24)</f>
        <v>2</v>
      </c>
      <c r="I24" s="44">
        <f>RANK( H24, H$24:H$32,1)</f>
        <v>1</v>
      </c>
    </row>
    <row r="25" spans="1:9" ht="12" customHeight="1" x14ac:dyDescent="0.2">
      <c r="A25" s="45"/>
      <c r="B25" s="22">
        <v>532</v>
      </c>
      <c r="C25" s="67" t="s">
        <v>79</v>
      </c>
      <c r="D25" s="25" t="s">
        <v>26</v>
      </c>
      <c r="E25" s="25" t="s">
        <v>80</v>
      </c>
      <c r="F25" s="51">
        <v>3</v>
      </c>
      <c r="G25" s="4">
        <v>2</v>
      </c>
      <c r="H25" s="43">
        <f t="shared" si="2"/>
        <v>5</v>
      </c>
      <c r="I25" s="44">
        <f>RANK( H25, H$24:H$32,1)</f>
        <v>2</v>
      </c>
    </row>
    <row r="26" spans="1:9" ht="12" customHeight="1" x14ac:dyDescent="0.2">
      <c r="A26" s="45"/>
      <c r="B26" s="22">
        <v>818</v>
      </c>
      <c r="C26" s="67" t="s">
        <v>120</v>
      </c>
      <c r="D26" s="25" t="s">
        <v>28</v>
      </c>
      <c r="E26" s="25" t="s">
        <v>81</v>
      </c>
      <c r="F26" s="51">
        <v>2</v>
      </c>
      <c r="G26" s="4">
        <v>3</v>
      </c>
      <c r="H26" s="43">
        <f t="shared" si="2"/>
        <v>5</v>
      </c>
      <c r="I26" s="44">
        <v>3</v>
      </c>
    </row>
    <row r="27" spans="1:9" ht="12" customHeight="1" x14ac:dyDescent="0.2">
      <c r="A27" s="45"/>
      <c r="B27" s="22">
        <v>1010</v>
      </c>
      <c r="C27" s="67" t="s">
        <v>25</v>
      </c>
      <c r="D27" s="25" t="s">
        <v>26</v>
      </c>
      <c r="E27" s="25" t="s">
        <v>78</v>
      </c>
      <c r="F27" s="51">
        <v>5</v>
      </c>
      <c r="G27" s="4">
        <v>4</v>
      </c>
      <c r="H27" s="43">
        <f t="shared" si="2"/>
        <v>9</v>
      </c>
      <c r="I27" s="44">
        <f>RANK( H27, H$24:H$32,1)</f>
        <v>4</v>
      </c>
    </row>
    <row r="28" spans="1:9" ht="12" customHeight="1" x14ac:dyDescent="0.2">
      <c r="A28" s="45"/>
      <c r="B28" s="83">
        <v>2035</v>
      </c>
      <c r="C28" s="25" t="s">
        <v>27</v>
      </c>
      <c r="D28" s="25" t="s">
        <v>28</v>
      </c>
      <c r="E28" s="25" t="s">
        <v>29</v>
      </c>
      <c r="F28" s="51">
        <v>4</v>
      </c>
      <c r="G28" s="4">
        <v>5</v>
      </c>
      <c r="H28" s="43">
        <f t="shared" si="2"/>
        <v>9</v>
      </c>
      <c r="I28" s="44">
        <v>5</v>
      </c>
    </row>
    <row r="29" spans="1:9" ht="12" customHeight="1" x14ac:dyDescent="0.2">
      <c r="A29" s="45"/>
      <c r="B29" s="83">
        <v>2020</v>
      </c>
      <c r="C29" s="60" t="s">
        <v>114</v>
      </c>
      <c r="D29" s="25" t="s">
        <v>110</v>
      </c>
      <c r="E29" s="25" t="s">
        <v>115</v>
      </c>
      <c r="F29" s="51">
        <v>7</v>
      </c>
      <c r="G29" s="4">
        <v>6</v>
      </c>
      <c r="H29" s="43">
        <f t="shared" si="2"/>
        <v>13</v>
      </c>
      <c r="I29" s="44">
        <f>RANK( H29, H$24:H$32,1)</f>
        <v>6</v>
      </c>
    </row>
    <row r="30" spans="1:9" ht="12" customHeight="1" x14ac:dyDescent="0.2">
      <c r="A30" s="45"/>
      <c r="B30" s="83">
        <v>1773</v>
      </c>
      <c r="C30" s="60" t="s">
        <v>109</v>
      </c>
      <c r="D30" s="25" t="s">
        <v>110</v>
      </c>
      <c r="E30" s="25" t="s">
        <v>111</v>
      </c>
      <c r="F30" s="51">
        <v>6</v>
      </c>
      <c r="G30" s="4">
        <v>7</v>
      </c>
      <c r="H30" s="43">
        <f t="shared" si="2"/>
        <v>13</v>
      </c>
      <c r="I30" s="44">
        <v>7</v>
      </c>
    </row>
    <row r="31" spans="1:9" ht="12" customHeight="1" x14ac:dyDescent="0.2">
      <c r="A31" s="45"/>
      <c r="B31" s="83">
        <v>1775</v>
      </c>
      <c r="C31" s="60" t="s">
        <v>112</v>
      </c>
      <c r="D31" s="25" t="s">
        <v>110</v>
      </c>
      <c r="E31" s="25" t="s">
        <v>113</v>
      </c>
      <c r="F31" s="51">
        <v>8</v>
      </c>
      <c r="G31" s="4">
        <v>8</v>
      </c>
      <c r="H31" s="43">
        <f t="shared" si="2"/>
        <v>16</v>
      </c>
      <c r="I31" s="44">
        <f>RANK( H31, H$24:H$32,1)</f>
        <v>8</v>
      </c>
    </row>
    <row r="32" spans="1:9" ht="12" customHeight="1" x14ac:dyDescent="0.2">
      <c r="A32" s="45"/>
      <c r="B32" s="83">
        <v>400</v>
      </c>
      <c r="C32" s="60" t="s">
        <v>117</v>
      </c>
      <c r="D32" s="25" t="s">
        <v>118</v>
      </c>
      <c r="E32" s="25" t="s">
        <v>119</v>
      </c>
      <c r="F32" s="51">
        <v>9</v>
      </c>
      <c r="G32" s="4">
        <v>9</v>
      </c>
      <c r="H32" s="43">
        <f t="shared" si="2"/>
        <v>18</v>
      </c>
      <c r="I32" s="44">
        <f>RANK( H32, H$24:H$32,1)</f>
        <v>9</v>
      </c>
    </row>
    <row r="33" spans="1:9" s="40" customFormat="1" ht="15" customHeight="1" x14ac:dyDescent="0.25">
      <c r="A33" s="5" t="s">
        <v>30</v>
      </c>
      <c r="B33" s="36"/>
      <c r="C33" s="36"/>
      <c r="D33" s="36"/>
      <c r="E33" s="36"/>
      <c r="F33" s="37"/>
      <c r="G33" s="37"/>
      <c r="H33" s="38"/>
      <c r="I33" s="39"/>
    </row>
    <row r="34" spans="1:9" s="41" customFormat="1" ht="11.25" customHeight="1" x14ac:dyDescent="0.2">
      <c r="A34" s="64"/>
      <c r="B34" s="18" t="s">
        <v>37</v>
      </c>
      <c r="C34" s="96" t="s">
        <v>38</v>
      </c>
      <c r="D34" s="96" t="s">
        <v>39</v>
      </c>
      <c r="E34" s="96" t="s">
        <v>40</v>
      </c>
      <c r="F34" s="98" t="s">
        <v>41</v>
      </c>
      <c r="G34" s="98" t="s">
        <v>42</v>
      </c>
      <c r="H34" s="69" t="s">
        <v>43</v>
      </c>
      <c r="I34" s="100" t="s">
        <v>44</v>
      </c>
    </row>
    <row r="35" spans="1:9" s="41" customFormat="1" ht="11.25" customHeight="1" x14ac:dyDescent="0.2">
      <c r="A35" s="64"/>
      <c r="B35" s="23" t="s">
        <v>45</v>
      </c>
      <c r="C35" s="97"/>
      <c r="D35" s="97"/>
      <c r="E35" s="97"/>
      <c r="F35" s="99"/>
      <c r="G35" s="99"/>
      <c r="H35" s="70" t="s">
        <v>46</v>
      </c>
      <c r="I35" s="101"/>
    </row>
    <row r="36" spans="1:9" ht="12" customHeight="1" x14ac:dyDescent="0.2">
      <c r="A36" s="45"/>
      <c r="B36" s="22">
        <v>2008</v>
      </c>
      <c r="C36" s="67" t="s">
        <v>123</v>
      </c>
      <c r="D36" s="25" t="s">
        <v>31</v>
      </c>
      <c r="E36" s="25" t="s">
        <v>124</v>
      </c>
      <c r="F36" s="4">
        <v>2</v>
      </c>
      <c r="G36" s="51">
        <v>3</v>
      </c>
      <c r="H36" s="43">
        <f t="shared" ref="H36:H46" si="3">SUM(F36:G36)</f>
        <v>5</v>
      </c>
      <c r="I36" s="44">
        <f>RANK( H36, H$36:H$46,1)</f>
        <v>1</v>
      </c>
    </row>
    <row r="37" spans="1:9" ht="12" customHeight="1" x14ac:dyDescent="0.2">
      <c r="A37" s="45"/>
      <c r="B37" s="22">
        <v>3470</v>
      </c>
      <c r="C37" s="67" t="s">
        <v>83</v>
      </c>
      <c r="D37" s="25" t="s">
        <v>31</v>
      </c>
      <c r="E37" s="25" t="s">
        <v>84</v>
      </c>
      <c r="F37" s="4">
        <v>5</v>
      </c>
      <c r="G37" s="51">
        <v>1</v>
      </c>
      <c r="H37" s="43">
        <f t="shared" si="3"/>
        <v>6</v>
      </c>
      <c r="I37" s="44">
        <f>RANK( H37, H$36:H$46,1)</f>
        <v>2</v>
      </c>
    </row>
    <row r="38" spans="1:9" ht="12" customHeight="1" x14ac:dyDescent="0.2">
      <c r="A38" s="45"/>
      <c r="B38" s="22">
        <v>1987</v>
      </c>
      <c r="C38" s="67" t="s">
        <v>32</v>
      </c>
      <c r="D38" s="25" t="s">
        <v>31</v>
      </c>
      <c r="E38" s="25" t="s">
        <v>33</v>
      </c>
      <c r="F38" s="4">
        <v>3</v>
      </c>
      <c r="G38" s="51">
        <v>5</v>
      </c>
      <c r="H38" s="43">
        <f t="shared" si="3"/>
        <v>8</v>
      </c>
      <c r="I38" s="44">
        <f>RANK( H38, H$36:H$46,1)</f>
        <v>3</v>
      </c>
    </row>
    <row r="39" spans="1:9" ht="12" customHeight="1" x14ac:dyDescent="0.2">
      <c r="A39" s="45"/>
      <c r="B39" s="22">
        <v>1344</v>
      </c>
      <c r="C39" s="67" t="s">
        <v>125</v>
      </c>
      <c r="D39" s="25" t="s">
        <v>31</v>
      </c>
      <c r="E39" s="25" t="s">
        <v>85</v>
      </c>
      <c r="F39" s="4">
        <v>1</v>
      </c>
      <c r="G39" s="51">
        <v>8</v>
      </c>
      <c r="H39" s="43">
        <f t="shared" si="3"/>
        <v>9</v>
      </c>
      <c r="I39" s="44">
        <f>RANK( H39, H$36:H$46,1)</f>
        <v>4</v>
      </c>
    </row>
    <row r="40" spans="1:9" ht="12" customHeight="1" x14ac:dyDescent="0.2">
      <c r="A40" s="45"/>
      <c r="B40" s="22">
        <v>582</v>
      </c>
      <c r="C40" s="67" t="s">
        <v>91</v>
      </c>
      <c r="D40" s="25" t="s">
        <v>92</v>
      </c>
      <c r="E40" s="25" t="s">
        <v>93</v>
      </c>
      <c r="F40" s="4">
        <v>7</v>
      </c>
      <c r="G40" s="51">
        <v>2</v>
      </c>
      <c r="H40" s="43">
        <f t="shared" si="3"/>
        <v>9</v>
      </c>
      <c r="I40" s="44">
        <v>5</v>
      </c>
    </row>
    <row r="41" spans="1:9" ht="12" customHeight="1" x14ac:dyDescent="0.2">
      <c r="A41" s="45"/>
      <c r="B41" s="22">
        <v>9939</v>
      </c>
      <c r="C41" s="67" t="s">
        <v>89</v>
      </c>
      <c r="D41" s="25" t="s">
        <v>31</v>
      </c>
      <c r="E41" s="25" t="s">
        <v>90</v>
      </c>
      <c r="F41" s="4">
        <v>4</v>
      </c>
      <c r="G41" s="51">
        <v>6</v>
      </c>
      <c r="H41" s="43">
        <f t="shared" si="3"/>
        <v>10</v>
      </c>
      <c r="I41" s="44">
        <f t="shared" ref="I41:I46" si="4">RANK( H41, H$36:H$46,1)</f>
        <v>6</v>
      </c>
    </row>
    <row r="42" spans="1:9" ht="12" customHeight="1" x14ac:dyDescent="0.2">
      <c r="A42" s="45"/>
      <c r="B42" s="22">
        <v>2901</v>
      </c>
      <c r="C42" s="67" t="s">
        <v>126</v>
      </c>
      <c r="D42" s="25" t="s">
        <v>34</v>
      </c>
      <c r="E42" s="25" t="s">
        <v>127</v>
      </c>
      <c r="F42" s="4">
        <v>8</v>
      </c>
      <c r="G42" s="51">
        <v>4</v>
      </c>
      <c r="H42" s="43">
        <f t="shared" si="3"/>
        <v>12</v>
      </c>
      <c r="I42" s="44">
        <f t="shared" si="4"/>
        <v>7</v>
      </c>
    </row>
    <row r="43" spans="1:9" ht="12" customHeight="1" x14ac:dyDescent="0.2">
      <c r="A43" s="45"/>
      <c r="B43" s="22">
        <v>275</v>
      </c>
      <c r="C43" s="66" t="s">
        <v>35</v>
      </c>
      <c r="D43" s="25" t="s">
        <v>18</v>
      </c>
      <c r="E43" s="25" t="s">
        <v>56</v>
      </c>
      <c r="F43" s="4">
        <v>6</v>
      </c>
      <c r="G43" s="51">
        <v>10</v>
      </c>
      <c r="H43" s="43">
        <f t="shared" si="3"/>
        <v>16</v>
      </c>
      <c r="I43" s="44">
        <f t="shared" si="4"/>
        <v>8</v>
      </c>
    </row>
    <row r="44" spans="1:9" ht="12" customHeight="1" x14ac:dyDescent="0.2">
      <c r="A44" s="45"/>
      <c r="B44" s="22">
        <v>2030</v>
      </c>
      <c r="C44" s="66" t="s">
        <v>86</v>
      </c>
      <c r="D44" s="25" t="s">
        <v>87</v>
      </c>
      <c r="E44" s="25" t="s">
        <v>88</v>
      </c>
      <c r="F44" s="4">
        <v>10</v>
      </c>
      <c r="G44" s="51">
        <v>7</v>
      </c>
      <c r="H44" s="43">
        <f t="shared" si="3"/>
        <v>17</v>
      </c>
      <c r="I44" s="44">
        <f t="shared" si="4"/>
        <v>9</v>
      </c>
    </row>
    <row r="45" spans="1:9" ht="12" customHeight="1" x14ac:dyDescent="0.2">
      <c r="A45" s="45"/>
      <c r="B45" s="22">
        <v>500</v>
      </c>
      <c r="C45" s="67" t="s">
        <v>128</v>
      </c>
      <c r="D45" s="25" t="s">
        <v>129</v>
      </c>
      <c r="E45" s="25" t="s">
        <v>130</v>
      </c>
      <c r="F45" s="4">
        <v>9</v>
      </c>
      <c r="G45" s="51">
        <v>9</v>
      </c>
      <c r="H45" s="43">
        <f t="shared" si="3"/>
        <v>18</v>
      </c>
      <c r="I45" s="44">
        <f t="shared" si="4"/>
        <v>10</v>
      </c>
    </row>
    <row r="46" spans="1:9" ht="12" customHeight="1" x14ac:dyDescent="0.2">
      <c r="A46" s="45"/>
      <c r="B46" s="83" t="s">
        <v>82</v>
      </c>
      <c r="C46" s="60" t="s">
        <v>121</v>
      </c>
      <c r="D46" s="25" t="s">
        <v>28</v>
      </c>
      <c r="E46" s="25" t="s">
        <v>122</v>
      </c>
      <c r="F46" s="4">
        <v>11</v>
      </c>
      <c r="G46" s="51">
        <v>11</v>
      </c>
      <c r="H46" s="43">
        <f t="shared" si="3"/>
        <v>22</v>
      </c>
      <c r="I46" s="44">
        <f t="shared" si="4"/>
        <v>11</v>
      </c>
    </row>
    <row r="47" spans="1:9" s="40" customFormat="1" ht="15" customHeight="1" x14ac:dyDescent="0.25">
      <c r="A47" s="5" t="s">
        <v>47</v>
      </c>
      <c r="B47" s="52"/>
      <c r="C47" s="52"/>
      <c r="D47" s="52"/>
      <c r="E47" s="52"/>
      <c r="F47" s="53"/>
      <c r="G47" s="53"/>
      <c r="H47" s="54"/>
      <c r="I47" s="55"/>
    </row>
    <row r="48" spans="1:9" s="41" customFormat="1" ht="11.25" customHeight="1" x14ac:dyDescent="0.2">
      <c r="A48" s="64"/>
      <c r="B48" s="18" t="s">
        <v>37</v>
      </c>
      <c r="C48" s="96" t="s">
        <v>38</v>
      </c>
      <c r="D48" s="96" t="s">
        <v>39</v>
      </c>
      <c r="E48" s="96" t="s">
        <v>40</v>
      </c>
      <c r="F48" s="98" t="s">
        <v>41</v>
      </c>
      <c r="G48" s="98" t="s">
        <v>42</v>
      </c>
      <c r="H48" s="69" t="s">
        <v>43</v>
      </c>
      <c r="I48" s="100" t="s">
        <v>44</v>
      </c>
    </row>
    <row r="49" spans="1:9" s="41" customFormat="1" ht="11.25" customHeight="1" x14ac:dyDescent="0.2">
      <c r="A49" s="64"/>
      <c r="B49" s="23" t="s">
        <v>45</v>
      </c>
      <c r="C49" s="97"/>
      <c r="D49" s="97"/>
      <c r="E49" s="97"/>
      <c r="F49" s="99"/>
      <c r="G49" s="99"/>
      <c r="H49" s="70" t="s">
        <v>46</v>
      </c>
      <c r="I49" s="101"/>
    </row>
    <row r="50" spans="1:9" ht="12" customHeight="1" x14ac:dyDescent="0.2">
      <c r="A50" s="42"/>
      <c r="B50" s="22">
        <v>1269</v>
      </c>
      <c r="C50" s="67" t="s">
        <v>135</v>
      </c>
      <c r="D50" s="66" t="s">
        <v>96</v>
      </c>
      <c r="E50" s="25" t="s">
        <v>136</v>
      </c>
      <c r="F50" s="4">
        <v>1</v>
      </c>
      <c r="G50" s="56">
        <v>1</v>
      </c>
      <c r="H50" s="43">
        <f t="shared" ref="H50:H55" si="5">SUM(F50:G50)</f>
        <v>2</v>
      </c>
      <c r="I50" s="44">
        <f>RANK( H50, H$50:H$55,1)</f>
        <v>1</v>
      </c>
    </row>
    <row r="51" spans="1:9" ht="12" customHeight="1" x14ac:dyDescent="0.2">
      <c r="A51" s="42"/>
      <c r="B51" s="22">
        <v>351</v>
      </c>
      <c r="C51" s="66" t="s">
        <v>138</v>
      </c>
      <c r="D51" s="66" t="s">
        <v>18</v>
      </c>
      <c r="E51" s="25" t="s">
        <v>57</v>
      </c>
      <c r="F51" s="4">
        <v>2</v>
      </c>
      <c r="G51" s="56">
        <v>3</v>
      </c>
      <c r="H51" s="43">
        <f t="shared" si="5"/>
        <v>5</v>
      </c>
      <c r="I51" s="44">
        <f>RANK( H51, H$50:H$55,1)</f>
        <v>2</v>
      </c>
    </row>
    <row r="52" spans="1:9" ht="12" customHeight="1" x14ac:dyDescent="0.2">
      <c r="A52" s="42"/>
      <c r="B52" s="22">
        <v>1265</v>
      </c>
      <c r="C52" s="67" t="s">
        <v>137</v>
      </c>
      <c r="D52" s="66" t="s">
        <v>96</v>
      </c>
      <c r="E52" s="25" t="s">
        <v>141</v>
      </c>
      <c r="F52" s="4">
        <v>4</v>
      </c>
      <c r="G52" s="56">
        <v>2</v>
      </c>
      <c r="H52" s="43">
        <f t="shared" si="5"/>
        <v>6</v>
      </c>
      <c r="I52" s="44">
        <f>RANK( H52, H$50:H$55,1)</f>
        <v>3</v>
      </c>
    </row>
    <row r="53" spans="1:9" ht="12" customHeight="1" x14ac:dyDescent="0.2">
      <c r="A53" s="42"/>
      <c r="B53" s="22">
        <v>25009</v>
      </c>
      <c r="C53" s="67" t="s">
        <v>94</v>
      </c>
      <c r="D53" s="66" t="s">
        <v>95</v>
      </c>
      <c r="E53" s="25" t="s">
        <v>134</v>
      </c>
      <c r="F53" s="4">
        <v>3</v>
      </c>
      <c r="G53" s="56">
        <v>4</v>
      </c>
      <c r="H53" s="43">
        <f t="shared" si="5"/>
        <v>7</v>
      </c>
      <c r="I53" s="44">
        <f>RANK( H53, H$50:H$55,1)</f>
        <v>4</v>
      </c>
    </row>
    <row r="54" spans="1:9" ht="12" customHeight="1" x14ac:dyDescent="0.2">
      <c r="A54" s="42"/>
      <c r="B54" s="22">
        <v>4044</v>
      </c>
      <c r="C54" s="67" t="s">
        <v>97</v>
      </c>
      <c r="D54" s="66" t="s">
        <v>53</v>
      </c>
      <c r="E54" s="25" t="s">
        <v>54</v>
      </c>
      <c r="F54" s="4">
        <v>6</v>
      </c>
      <c r="G54" s="56">
        <v>5</v>
      </c>
      <c r="H54" s="43">
        <f t="shared" si="5"/>
        <v>11</v>
      </c>
      <c r="I54" s="44">
        <f>RANK( H54, H$50:H$55,1)</f>
        <v>5</v>
      </c>
    </row>
    <row r="55" spans="1:9" ht="12" customHeight="1" x14ac:dyDescent="0.2">
      <c r="A55" s="42"/>
      <c r="B55" s="83">
        <v>773</v>
      </c>
      <c r="C55" s="60" t="s">
        <v>131</v>
      </c>
      <c r="D55" s="25" t="s">
        <v>132</v>
      </c>
      <c r="E55" s="25" t="s">
        <v>133</v>
      </c>
      <c r="F55" s="4">
        <v>5</v>
      </c>
      <c r="G55" s="56">
        <v>6</v>
      </c>
      <c r="H55" s="43">
        <f t="shared" si="5"/>
        <v>11</v>
      </c>
      <c r="I55" s="44">
        <v>6</v>
      </c>
    </row>
    <row r="56" spans="1:9" ht="11.25" customHeight="1" x14ac:dyDescent="0.2">
      <c r="A56" s="46"/>
      <c r="B56" s="57"/>
      <c r="C56" s="3" t="s">
        <v>99</v>
      </c>
      <c r="D56" s="47"/>
      <c r="E56" s="47"/>
      <c r="F56" s="50"/>
      <c r="G56" s="3" t="s">
        <v>36</v>
      </c>
      <c r="H56" s="50"/>
      <c r="I56" s="49"/>
    </row>
    <row r="57" spans="1:9" ht="9.75" customHeight="1" x14ac:dyDescent="0.2">
      <c r="A57" s="46"/>
      <c r="B57" s="57"/>
      <c r="C57" s="57"/>
      <c r="D57" s="47"/>
      <c r="E57" s="47"/>
      <c r="F57" s="50"/>
      <c r="G57" s="3" t="s">
        <v>145</v>
      </c>
      <c r="H57" s="50"/>
      <c r="I57" s="49"/>
    </row>
  </sheetData>
  <mergeCells count="24">
    <mergeCell ref="I5:I6"/>
    <mergeCell ref="G22:G23"/>
    <mergeCell ref="I22:I23"/>
    <mergeCell ref="C48:C49"/>
    <mergeCell ref="D48:D49"/>
    <mergeCell ref="E48:E49"/>
    <mergeCell ref="F48:F49"/>
    <mergeCell ref="G48:G49"/>
    <mergeCell ref="I48:I49"/>
    <mergeCell ref="I34:I35"/>
    <mergeCell ref="G34:G35"/>
    <mergeCell ref="G5:G6"/>
    <mergeCell ref="C22:C23"/>
    <mergeCell ref="D22:D23"/>
    <mergeCell ref="E22:E23"/>
    <mergeCell ref="F22:F23"/>
    <mergeCell ref="C34:C35"/>
    <mergeCell ref="D34:D35"/>
    <mergeCell ref="E34:E35"/>
    <mergeCell ref="F34:F35"/>
    <mergeCell ref="C5:C6"/>
    <mergeCell ref="D5:D6"/>
    <mergeCell ref="E5:E6"/>
    <mergeCell ref="F5:F6"/>
  </mergeCells>
  <phoneticPr fontId="14" type="noConversion"/>
  <pageMargins left="0.82677165354330717" right="0" top="0.31496062992125984" bottom="0" header="0" footer="0"/>
  <pageSetup scale="83" orientation="landscape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YARIŞ 1</vt:lpstr>
      <vt:lpstr>YARIŞ 2</vt:lpstr>
      <vt:lpstr>SONUÇ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 KARA</dc:creator>
  <cp:lastModifiedBy>Bahar</cp:lastModifiedBy>
  <cp:lastPrinted>2013-04-26T15:46:38Z</cp:lastPrinted>
  <dcterms:created xsi:type="dcterms:W3CDTF">2000-09-21T17:28:16Z</dcterms:created>
  <dcterms:modified xsi:type="dcterms:W3CDTF">2013-05-03T08:34:22Z</dcterms:modified>
</cp:coreProperties>
</file>